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5600" windowHeight="10580" tabRatio="597" activeTab="0"/>
  </bookViews>
  <sheets>
    <sheet name="Water Table" sheetId="1" r:id="rId1"/>
    <sheet name="DO" sheetId="2" r:id="rId2"/>
    <sheet name="EC" sheetId="3" r:id="rId3"/>
    <sheet name="Transparency" sheetId="4" r:id="rId4"/>
    <sheet name="Velocity" sheetId="5" r:id="rId5"/>
    <sheet name="Soils" sheetId="6" r:id="rId6"/>
    <sheet name="Lab Results" sheetId="7" r:id="rId7"/>
    <sheet name="Metals" sheetId="8" r:id="rId8"/>
  </sheets>
  <definedNames/>
  <calcPr fullCalcOnLoad="1"/>
</workbook>
</file>

<file path=xl/sharedStrings.xml><?xml version="1.0" encoding="utf-8"?>
<sst xmlns="http://schemas.openxmlformats.org/spreadsheetml/2006/main" count="5289" uniqueCount="438">
  <si>
    <t>Copper</t>
  </si>
  <si>
    <t>1 ppb</t>
  </si>
  <si>
    <t>Iron</t>
  </si>
  <si>
    <t>10 ppb</t>
  </si>
  <si>
    <t>Magnesuim</t>
  </si>
  <si>
    <t>5YR 5/4</t>
  </si>
  <si>
    <t>5YR 3/3</t>
  </si>
  <si>
    <t>Fern</t>
  </si>
  <si>
    <t>Sepia</t>
  </si>
  <si>
    <t>Inchworm</t>
  </si>
  <si>
    <t>Almond</t>
  </si>
  <si>
    <t>GW # 2 - filtered</t>
  </si>
  <si>
    <t>RW07-1310</t>
  </si>
  <si>
    <t>GW # 2 - duplicate</t>
  </si>
  <si>
    <t>RW07-1311</t>
  </si>
  <si>
    <t>GW # 2 - blank</t>
  </si>
  <si>
    <t>RW07-1312</t>
  </si>
  <si>
    <t>Spring Cr 2</t>
  </si>
  <si>
    <t>GW # 3 - filtered</t>
  </si>
  <si>
    <t>RW07-1294</t>
  </si>
  <si>
    <t>GW # 3 - duplicate</t>
  </si>
  <si>
    <t>RW07-1295</t>
  </si>
  <si>
    <t>GW # 3 - blank</t>
  </si>
  <si>
    <t>RW07-1296</t>
  </si>
  <si>
    <t>Metals Analysis Conducted by RiverWatch</t>
  </si>
  <si>
    <t>Burnt Sienna</t>
  </si>
  <si>
    <t>Clay</t>
  </si>
  <si>
    <t>5YR 3/2</t>
  </si>
  <si>
    <t>2.5YR 4/2</t>
  </si>
  <si>
    <t>Polaris Middle School</t>
  </si>
  <si>
    <t>Gley1 3.1N</t>
  </si>
  <si>
    <t>Polaris Middle School</t>
  </si>
  <si>
    <t>Well #3</t>
  </si>
  <si>
    <t>Well #4</t>
  </si>
  <si>
    <t>Well #5</t>
  </si>
  <si>
    <t>Well #6</t>
  </si>
  <si>
    <t>Teacher Cohort 2</t>
  </si>
  <si>
    <t>7.5YR 2.5/2</t>
  </si>
  <si>
    <t>Andrew</t>
  </si>
  <si>
    <t>OR</t>
  </si>
  <si>
    <t>Silt</t>
  </si>
  <si>
    <t>7.5YR 3.0/2</t>
  </si>
  <si>
    <t>Green/Dark Brown</t>
  </si>
  <si>
    <t>RMHS</t>
  </si>
  <si>
    <t>Dark Brown</t>
  </si>
  <si>
    <t>Raw Sienna</t>
  </si>
  <si>
    <t>RMHS</t>
  </si>
  <si>
    <t>2.5YR 4.0/4.0</t>
  </si>
  <si>
    <t>2.5YR 4/6</t>
  </si>
  <si>
    <t>Soil Infiltrometer</t>
  </si>
  <si>
    <t>Yes</t>
  </si>
  <si>
    <t>yes</t>
  </si>
  <si>
    <t>No</t>
  </si>
  <si>
    <t>No</t>
  </si>
  <si>
    <t>2.5YR 4/4</t>
  </si>
  <si>
    <t>Seagreen</t>
  </si>
  <si>
    <t>Gray</t>
  </si>
  <si>
    <t>Cadet Blue</t>
  </si>
  <si>
    <t>Sandy Loam</t>
  </si>
  <si>
    <t>puddle</t>
  </si>
  <si>
    <t>Carribean Green</t>
  </si>
  <si>
    <t>Blue Green</t>
  </si>
  <si>
    <t>Olive Green</t>
  </si>
  <si>
    <t>Forest Green</t>
  </si>
  <si>
    <t>Surface</t>
  </si>
  <si>
    <t>5YR 6/1</t>
  </si>
  <si>
    <t>5YR 5/4</t>
  </si>
  <si>
    <t>Copper</t>
  </si>
  <si>
    <t>Tumbleweed</t>
  </si>
  <si>
    <t>Timberwolf</t>
  </si>
  <si>
    <t>Timberwolf</t>
  </si>
  <si>
    <t>Total Dissolved Solids</t>
  </si>
  <si>
    <t>2113 mg/L</t>
  </si>
  <si>
    <t>Boron</t>
  </si>
  <si>
    <t>10YR 3/3</t>
  </si>
  <si>
    <t>7.5YR 6/4</t>
  </si>
  <si>
    <t>Streambed</t>
  </si>
  <si>
    <t>Sepia</t>
  </si>
  <si>
    <t>10R 4/6</t>
  </si>
  <si>
    <t>5YR 5/4</t>
  </si>
  <si>
    <t>Goldenrod</t>
  </si>
  <si>
    <t>Wild Blue Yonder</t>
  </si>
  <si>
    <t>Chestnut</t>
  </si>
  <si>
    <t>Periwinkle</t>
  </si>
  <si>
    <t>Spring Creek</t>
  </si>
  <si>
    <t>RMHS</t>
  </si>
  <si>
    <t>RMHS</t>
  </si>
  <si>
    <t>Sandy Clay Loam</t>
  </si>
  <si>
    <t>7.5YR 4/3</t>
  </si>
  <si>
    <t>7.5YR 2.5/2</t>
  </si>
  <si>
    <t>2.5YR 2.5/1</t>
  </si>
  <si>
    <t>10YR 3/2</t>
  </si>
  <si>
    <t>10YR 4/2</t>
  </si>
  <si>
    <t>10YR 3/3</t>
  </si>
  <si>
    <t>10YR 3/1</t>
  </si>
  <si>
    <t>10R 3/4</t>
  </si>
  <si>
    <t>Colorado State University</t>
  </si>
  <si>
    <t>Soil, Water, &amp; Plant Testing Laboratory</t>
  </si>
  <si>
    <t>Sample:</t>
  </si>
  <si>
    <t>Water bailed from GetWET Well #2</t>
  </si>
  <si>
    <t>RMHS</t>
  </si>
  <si>
    <t>Sandia National Laboratory Teacher Workshop</t>
  </si>
  <si>
    <t>SciTrek</t>
  </si>
  <si>
    <t>Sandia National Laboratory Teacher Workshop</t>
  </si>
  <si>
    <t>Sandia National Laboratory Teacher Workshop</t>
  </si>
  <si>
    <t>FRCC</t>
  </si>
  <si>
    <t>wetland</t>
  </si>
  <si>
    <t>FRCC</t>
  </si>
  <si>
    <t>FRCC</t>
  </si>
  <si>
    <t>FRCC</t>
  </si>
  <si>
    <t>FRCC</t>
  </si>
  <si>
    <t>RMHS</t>
  </si>
  <si>
    <t>RMHS</t>
  </si>
  <si>
    <t>Well 1</t>
  </si>
  <si>
    <t>GW # 1 - filtered</t>
  </si>
  <si>
    <t>Sterling HS</t>
  </si>
  <si>
    <t>Arsenic</t>
  </si>
  <si>
    <t>Calcuim</t>
  </si>
  <si>
    <t>100 ppb</t>
  </si>
  <si>
    <t>Cadmium</t>
  </si>
  <si>
    <t>Reservoir</t>
  </si>
  <si>
    <t>Sterling HS</t>
  </si>
  <si>
    <t>Gray</t>
  </si>
  <si>
    <t>Silver</t>
  </si>
  <si>
    <t>10R 2.5/1</t>
  </si>
  <si>
    <t>Black/Beaver</t>
  </si>
  <si>
    <t>Sterling HS</t>
  </si>
  <si>
    <t>Sandy Clay</t>
  </si>
  <si>
    <t>2.5YR 2.5/3</t>
  </si>
  <si>
    <t>10R 4/8</t>
  </si>
  <si>
    <t>5YR 3/3</t>
  </si>
  <si>
    <t>10R 3/3</t>
  </si>
  <si>
    <t>2.5R 3/1</t>
  </si>
  <si>
    <t>RMHS</t>
  </si>
  <si>
    <t>Sandy Clay Loam</t>
  </si>
  <si>
    <t>RMHS</t>
  </si>
  <si>
    <t>Fine Sand</t>
  </si>
  <si>
    <t>Clay Loam</t>
  </si>
  <si>
    <t>Sandy Clay Loam</t>
  </si>
  <si>
    <t>Loose Granual</t>
  </si>
  <si>
    <t>Burnt Sienna</t>
  </si>
  <si>
    <t>Ant Hill</t>
  </si>
  <si>
    <t>Clay</t>
  </si>
  <si>
    <t>Silt</t>
  </si>
  <si>
    <t>Water Transparency</t>
  </si>
  <si>
    <t>RW07-1307</t>
  </si>
  <si>
    <t>Aluminum</t>
  </si>
  <si>
    <t>15 ppb</t>
  </si>
  <si>
    <t>MSP Teachers</t>
  </si>
  <si>
    <t>SciTrek/CSMATE</t>
  </si>
  <si>
    <t>RMHS</t>
  </si>
  <si>
    <t>RMHS</t>
  </si>
  <si>
    <t>RMHS</t>
  </si>
  <si>
    <t>Conductivity</t>
  </si>
  <si>
    <t>2.5YR 4/3</t>
  </si>
  <si>
    <t>Teacher Cohort 4</t>
  </si>
  <si>
    <t>Asparagus</t>
  </si>
  <si>
    <t>Tan</t>
  </si>
  <si>
    <t>Teacher Cohort 4</t>
  </si>
  <si>
    <t>RMHS</t>
  </si>
  <si>
    <t>RMHS</t>
  </si>
  <si>
    <t>Manganese</t>
  </si>
  <si>
    <t>Lead</t>
  </si>
  <si>
    <t>3 ppb</t>
  </si>
  <si>
    <t>Selenium</t>
  </si>
  <si>
    <t>2 ppb</t>
  </si>
  <si>
    <t>Zinc</t>
  </si>
  <si>
    <t>GW # 1 - blank</t>
  </si>
  <si>
    <t>RW07-1308</t>
  </si>
  <si>
    <t>GW # 1 - duplicate</t>
  </si>
  <si>
    <t>RW07-1309</t>
  </si>
  <si>
    <t>Spring Cr 1</t>
  </si>
  <si>
    <t>Bicarbonate</t>
  </si>
  <si>
    <t>1107 mg/L</t>
  </si>
  <si>
    <t>Chloride</t>
  </si>
  <si>
    <t>357 mg/L</t>
  </si>
  <si>
    <t>Sulfate</t>
  </si>
  <si>
    <t>80.7 mg/L</t>
  </si>
  <si>
    <t>Nitrate</t>
  </si>
  <si>
    <t>0.6 mg/L</t>
  </si>
  <si>
    <t>Nirate-Nitrogen</t>
  </si>
  <si>
    <t>0.1 mg/L</t>
  </si>
  <si>
    <t>Total Alkalinity as CaCO3</t>
  </si>
  <si>
    <t>907 mg/L</t>
  </si>
  <si>
    <t>Total Hardness as CaCO3</t>
  </si>
  <si>
    <t>1131 mg/L</t>
  </si>
  <si>
    <t>Pond</t>
  </si>
  <si>
    <t>RMHS</t>
  </si>
  <si>
    <t>Desert Sand</t>
  </si>
  <si>
    <t>Sodium, chloride, alkalinity, hardness,</t>
  </si>
  <si>
    <t>total dissolved solids, manganese and cadmium</t>
  </si>
  <si>
    <t>exceed the EPA suggested limits for domestic use.</t>
  </si>
  <si>
    <t>Date</t>
  </si>
  <si>
    <t>Time</t>
  </si>
  <si>
    <t>Latitude (°N)</t>
  </si>
  <si>
    <t>Longitude (°W)</t>
  </si>
  <si>
    <t>DO (mg/l)</t>
  </si>
  <si>
    <t>Temp (°C)</t>
  </si>
  <si>
    <t>Spring Creek</t>
  </si>
  <si>
    <t>Pond</t>
  </si>
  <si>
    <t>0.11 mg/L</t>
  </si>
  <si>
    <t>Phosphorus</t>
  </si>
  <si>
    <t>0.03 mg/L</t>
  </si>
  <si>
    <t>&lt;0.01 mg/L</t>
  </si>
  <si>
    <t>1.9 mg/L</t>
  </si>
  <si>
    <t>Antique Brass</t>
  </si>
  <si>
    <t>RMHS</t>
  </si>
  <si>
    <t>5YR 4/2</t>
  </si>
  <si>
    <t>2.5YR 2.5/1</t>
  </si>
  <si>
    <t>5YR 3/1</t>
  </si>
  <si>
    <t>2.5YR 3/2</t>
  </si>
  <si>
    <t>SciTrek/CSMATE</t>
  </si>
  <si>
    <t>Algae</t>
  </si>
  <si>
    <t>TDS (mg/l)</t>
  </si>
  <si>
    <t>Reservoir on Spring Creek</t>
  </si>
  <si>
    <t>Investigators</t>
  </si>
  <si>
    <t>Well #1</t>
  </si>
  <si>
    <t>Andrew Warnock</t>
  </si>
  <si>
    <t>Well #2</t>
  </si>
  <si>
    <t>10YR 3/2</t>
  </si>
  <si>
    <t>Streambed</t>
  </si>
  <si>
    <t>7.5YR 3/2</t>
  </si>
  <si>
    <t>5YR 2.5/1</t>
  </si>
  <si>
    <t>Black</t>
  </si>
  <si>
    <t>10R 4/8</t>
  </si>
  <si>
    <t>Sepia</t>
  </si>
  <si>
    <t>Surface</t>
  </si>
  <si>
    <t>Loamy Sand</t>
  </si>
  <si>
    <t>Olive Green</t>
  </si>
  <si>
    <t>Shadow</t>
  </si>
  <si>
    <t>Goldenrod/Raw Sienna</t>
  </si>
  <si>
    <t>Surface</t>
  </si>
  <si>
    <t>Loam</t>
  </si>
  <si>
    <t>Beaver</t>
  </si>
  <si>
    <t>RMHS</t>
  </si>
  <si>
    <t>7.5yr 2.5/2</t>
  </si>
  <si>
    <t>SciTrek</t>
  </si>
  <si>
    <t>MSP Teachers</t>
  </si>
  <si>
    <t>SciTrek</t>
  </si>
  <si>
    <t>Gley1 2.5/N</t>
  </si>
  <si>
    <t>MSP Teachers</t>
  </si>
  <si>
    <t>7.5YR 4/3</t>
  </si>
  <si>
    <t>Black/Sepia</t>
  </si>
  <si>
    <t>5YR 6/1</t>
  </si>
  <si>
    <t>Raw Sienna</t>
  </si>
  <si>
    <t>120+</t>
  </si>
  <si>
    <t>MSP Teachers</t>
  </si>
  <si>
    <t>*Note: DO values have been compensated for Altitude of 1524 m. and Saturation values have been compensated for temperature.</t>
  </si>
  <si>
    <t>Silt Clay</t>
  </si>
  <si>
    <t>Stream Gauge</t>
  </si>
  <si>
    <t>Site</t>
  </si>
  <si>
    <t>Station Number</t>
  </si>
  <si>
    <t>Front Range C.C.</t>
  </si>
  <si>
    <t>RMHS</t>
  </si>
  <si>
    <t>Teacher Cohort 3</t>
  </si>
  <si>
    <t>Niwot HS</t>
  </si>
  <si>
    <t>Lab School</t>
  </si>
  <si>
    <t>CLP JH</t>
  </si>
  <si>
    <t>EC (µS/cm)</t>
  </si>
  <si>
    <t>Transparency (cm)</t>
  </si>
  <si>
    <t>Crayola Color</t>
  </si>
  <si>
    <t>Texture</t>
  </si>
  <si>
    <t>Munsell Color</t>
  </si>
  <si>
    <t>Spring Creek</t>
  </si>
  <si>
    <t>Elevation (m)</t>
  </si>
  <si>
    <t>Velocity (m/s)</t>
  </si>
  <si>
    <t>Area (m^2)</t>
  </si>
  <si>
    <t>Discharge (m^3/s)</t>
  </si>
  <si>
    <t>Sepia</t>
  </si>
  <si>
    <t>Silty Clay Loam</t>
  </si>
  <si>
    <t>Surface</t>
  </si>
  <si>
    <t>Streambed</t>
  </si>
  <si>
    <t>Sandy Loam</t>
  </si>
  <si>
    <t>Beaver</t>
  </si>
  <si>
    <t>Black</t>
  </si>
  <si>
    <t>SciTrek/CSMATE</t>
  </si>
  <si>
    <t>SciTrek/CSMATE</t>
  </si>
  <si>
    <t>Timberwolf</t>
  </si>
  <si>
    <t>Shadow</t>
  </si>
  <si>
    <t>Granny Smith Apple</t>
  </si>
  <si>
    <t>Manatee</t>
  </si>
  <si>
    <t>Dark Olive</t>
  </si>
  <si>
    <t>Periwinkle</t>
  </si>
  <si>
    <t>Seagreen</t>
  </si>
  <si>
    <t>Silver</t>
  </si>
  <si>
    <t>Tumbleweed</t>
  </si>
  <si>
    <t>Cadet Blue</t>
  </si>
  <si>
    <t>Almond</t>
  </si>
  <si>
    <t>Gley1 2.5/N</t>
  </si>
  <si>
    <t>5YR 4/2</t>
  </si>
  <si>
    <t>Sandia National Laboratory Teacher Workshop</t>
  </si>
  <si>
    <t>FRCC</t>
  </si>
  <si>
    <t>RMHS</t>
  </si>
  <si>
    <t>Spring Creek</t>
  </si>
  <si>
    <t>Date collected: 9/19/2007</t>
  </si>
  <si>
    <t>RMHS</t>
  </si>
  <si>
    <t>RMHS</t>
  </si>
  <si>
    <t>RMHS</t>
  </si>
  <si>
    <t>RMHS</t>
  </si>
  <si>
    <t>RMHS</t>
  </si>
  <si>
    <t>5YR 6/1</t>
  </si>
  <si>
    <t>Sandy Loam</t>
  </si>
  <si>
    <t>no</t>
  </si>
  <si>
    <t>RMHS</t>
  </si>
  <si>
    <t>Barcode</t>
  </si>
  <si>
    <t>Parameter</t>
  </si>
  <si>
    <t>Result</t>
  </si>
  <si>
    <t>Reporting Limit</t>
  </si>
  <si>
    <t>Date Reported: 9/25/2007</t>
  </si>
  <si>
    <t>Results:</t>
  </si>
  <si>
    <t>Sterling HS</t>
  </si>
  <si>
    <t>10YR 3/4</t>
  </si>
  <si>
    <t>10YR 4/6</t>
  </si>
  <si>
    <t>Brown</t>
  </si>
  <si>
    <t>10YR 2/1</t>
  </si>
  <si>
    <t>5YR 2.5/2</t>
  </si>
  <si>
    <t>7.5YR 3/1</t>
  </si>
  <si>
    <t>Beaver/Sepia</t>
  </si>
  <si>
    <t>RMHS</t>
  </si>
  <si>
    <t>2.5YR 2.5/2</t>
  </si>
  <si>
    <t>RMHS</t>
  </si>
  <si>
    <t>Spring Creek</t>
  </si>
  <si>
    <t>Spring Creek</t>
  </si>
  <si>
    <t>Almond</t>
  </si>
  <si>
    <t>Beaver</t>
  </si>
  <si>
    <t>Inchworm</t>
  </si>
  <si>
    <t>RMHS</t>
  </si>
  <si>
    <t>RMHS</t>
  </si>
  <si>
    <t>Spring Creek</t>
  </si>
  <si>
    <t>John Gilbert</t>
  </si>
  <si>
    <t>Spring Creek</t>
  </si>
  <si>
    <t>John Gilbert</t>
  </si>
  <si>
    <t>SciTrek/CSMATE</t>
  </si>
  <si>
    <t>10YR 2/2</t>
  </si>
  <si>
    <t>Beaver</t>
  </si>
  <si>
    <t>SciTrek/CSMATE</t>
  </si>
  <si>
    <t>Front Range CC</t>
  </si>
  <si>
    <t>Asparagus</t>
  </si>
  <si>
    <t>Desert Sand</t>
  </si>
  <si>
    <t>Olive Green</t>
  </si>
  <si>
    <t>0.05 mg/L</t>
  </si>
  <si>
    <t>Nickel</t>
  </si>
  <si>
    <t>0.01 mg/L</t>
  </si>
  <si>
    <t>Molybdenum</t>
  </si>
  <si>
    <t>0.006 mg/L</t>
  </si>
  <si>
    <t>Chromium</t>
  </si>
  <si>
    <t>Barium</t>
  </si>
  <si>
    <t>0.19 mg/L</t>
  </si>
  <si>
    <t>&lt;0.005 mg/L</t>
  </si>
  <si>
    <t>Comments:</t>
  </si>
  <si>
    <t>Beaver</t>
  </si>
  <si>
    <t>Sepia</t>
  </si>
  <si>
    <t>Brown</t>
  </si>
  <si>
    <t>Silty Loam</t>
  </si>
  <si>
    <t>Sepia</t>
  </si>
  <si>
    <t>Sand</t>
  </si>
  <si>
    <t>3090 µmhos/cm</t>
  </si>
  <si>
    <t>pH</t>
  </si>
  <si>
    <t>Calcium</t>
  </si>
  <si>
    <t>314 mg/L</t>
  </si>
  <si>
    <t>Magnesium</t>
  </si>
  <si>
    <t>84.5 mg/L</t>
  </si>
  <si>
    <t>Sodium</t>
  </si>
  <si>
    <t>167 mg/L</t>
  </si>
  <si>
    <t>Potassium</t>
  </si>
  <si>
    <t>1.8 mg/L</t>
  </si>
  <si>
    <t>Carbonate</t>
  </si>
  <si>
    <t>&lt;0.1 mg/L</t>
  </si>
  <si>
    <t>Teacher Cohort 4</t>
  </si>
  <si>
    <t>Teacher Cohort 4</t>
  </si>
  <si>
    <t>Wetland</t>
  </si>
  <si>
    <t>Well was being actively pumped</t>
  </si>
  <si>
    <t>Well #4</t>
  </si>
  <si>
    <t>Well #1</t>
  </si>
  <si>
    <t>Well #5</t>
  </si>
  <si>
    <t>Reservoir</t>
  </si>
  <si>
    <t>RMHS</t>
  </si>
  <si>
    <t>Sandia National Laboratory Teacher Workshop</t>
  </si>
  <si>
    <t>FRCC</t>
  </si>
  <si>
    <t>Spring Creek</t>
  </si>
  <si>
    <t>RMHS</t>
  </si>
  <si>
    <t>RMHS</t>
  </si>
  <si>
    <t>RMHS</t>
  </si>
  <si>
    <t>RMHS</t>
  </si>
  <si>
    <t>RMHS</t>
  </si>
  <si>
    <t>Arthur's Ditch</t>
  </si>
  <si>
    <t>Date received: 9/25/2007</t>
  </si>
  <si>
    <t>RMHS</t>
  </si>
  <si>
    <t>RMHS</t>
  </si>
  <si>
    <t>Waterfall in the shade</t>
  </si>
  <si>
    <t>% Saturation</t>
  </si>
  <si>
    <t>Sample Source</t>
  </si>
  <si>
    <t>Well #6</t>
  </si>
  <si>
    <t>Notes</t>
  </si>
  <si>
    <t>Near inlet from Arthur's Ditch</t>
  </si>
  <si>
    <t>Arthur's Ditch</t>
  </si>
  <si>
    <t>7.5YR 3/3</t>
  </si>
  <si>
    <t>Soils &amp; Sediments</t>
  </si>
  <si>
    <t>Stream Velocity and Discharge</t>
  </si>
  <si>
    <t>Electrical Conductivity</t>
  </si>
  <si>
    <t>Dissolved Oxygen</t>
  </si>
  <si>
    <t>Water Table</t>
  </si>
  <si>
    <t>Well #3</t>
  </si>
  <si>
    <t>Well #2</t>
  </si>
  <si>
    <t>Ditch</t>
  </si>
  <si>
    <t>Clay Loam</t>
  </si>
  <si>
    <t>10YR 4/3</t>
  </si>
  <si>
    <t>FRCC</t>
  </si>
  <si>
    <t>Bees</t>
  </si>
  <si>
    <t>Ault Highland School</t>
  </si>
  <si>
    <t>SciTrek</t>
  </si>
  <si>
    <t>Electric Lime</t>
  </si>
  <si>
    <t>Robin's Egg</t>
  </si>
  <si>
    <t>Goldenrod</t>
  </si>
  <si>
    <t>SciTrek/CSMATE</t>
  </si>
  <si>
    <t>5YR 5/4</t>
  </si>
  <si>
    <t>yes</t>
  </si>
  <si>
    <t>10R 4/6</t>
  </si>
  <si>
    <t>Brown</t>
  </si>
  <si>
    <t>Yes</t>
  </si>
  <si>
    <t>5YR 6/1</t>
  </si>
  <si>
    <t>no</t>
  </si>
  <si>
    <t>10R 4/2</t>
  </si>
  <si>
    <t>Chestnut</t>
  </si>
  <si>
    <t>2.5YR 2.5/2</t>
  </si>
  <si>
    <t>10YR 1/2</t>
  </si>
  <si>
    <t>Gley1 3.1N</t>
  </si>
  <si>
    <t>7.5yr 2.5/2</t>
  </si>
  <si>
    <t>Raw Sienna</t>
  </si>
  <si>
    <t>7.5YR 4/4</t>
  </si>
  <si>
    <t>2.5YR 4/1</t>
  </si>
  <si>
    <t>7.5YR 3.0/2.5</t>
  </si>
  <si>
    <t>No</t>
  </si>
  <si>
    <t>Gley1 3.0N</t>
  </si>
  <si>
    <t>5YR 3/1</t>
  </si>
  <si>
    <t>5YR 2.5/2</t>
  </si>
  <si>
    <t>5YR 4/4</t>
  </si>
  <si>
    <t>2.5YR 3/2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</si>
</sst>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/d/yyyy"/>
  </numFmts>
  <fonts count="4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4"/>
      <color indexed="12"/>
      <name val="Verdana"/>
      <family val="0"/>
    </font>
    <font>
      <sz val="8"/>
      <name val="Verdana"/>
      <family val="0"/>
    </font>
    <font>
      <sz val="10"/>
      <color indexed="10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20" fontId="1" fillId="0" borderId="0" xfId="0" applyNumberFormat="1" applyFont="1" applyAlignment="1">
      <alignment/>
    </xf>
    <xf numFmtId="20" fontId="0" fillId="0" borderId="0" xfId="0" applyNumberFormat="1" applyAlignment="1">
      <alignment/>
    </xf>
    <xf numFmtId="164" fontId="1" fillId="0" borderId="0" xfId="0" applyNumberFormat="1" applyFont="1" applyAlignment="1">
      <alignment horizontal="left" indent="1"/>
    </xf>
    <xf numFmtId="14" fontId="1" fillId="0" borderId="0" xfId="0" applyNumberFormat="1" applyFont="1" applyAlignment="1">
      <alignment/>
    </xf>
    <xf numFmtId="14" fontId="6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65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51"/>
  <sheetViews>
    <sheetView tabSelected="1" workbookViewId="0" topLeftCell="A1">
      <selection activeCell="B4" sqref="B4"/>
    </sheetView>
  </sheetViews>
  <sheetFormatPr defaultColWidth="11.00390625" defaultRowHeight="12.75"/>
  <cols>
    <col min="3" max="3" width="15.125" style="0" customWidth="1"/>
    <col min="4" max="4" width="12.625" style="0" customWidth="1"/>
    <col min="5" max="5" width="14.625" style="0" customWidth="1"/>
    <col min="6" max="6" width="13.00390625" style="0" customWidth="1"/>
    <col min="7" max="7" width="16.125" style="0" customWidth="1"/>
    <col min="8" max="8" width="35.25390625" style="0" customWidth="1"/>
  </cols>
  <sheetData>
    <row r="1" ht="18">
      <c r="A1" s="9" t="s">
        <v>401</v>
      </c>
    </row>
    <row r="2" spans="1:8" s="1" customFormat="1" ht="12.75">
      <c r="A2" s="8" t="s">
        <v>192</v>
      </c>
      <c r="B2" s="5" t="s">
        <v>193</v>
      </c>
      <c r="C2" s="1" t="s">
        <v>195</v>
      </c>
      <c r="D2" s="1" t="s">
        <v>194</v>
      </c>
      <c r="E2" s="1" t="s">
        <v>391</v>
      </c>
      <c r="F2" s="3" t="s">
        <v>264</v>
      </c>
      <c r="G2" s="1" t="s">
        <v>215</v>
      </c>
      <c r="H2" s="1" t="s">
        <v>393</v>
      </c>
    </row>
    <row r="3" spans="1:7" ht="12.75">
      <c r="A3" s="2">
        <v>37784</v>
      </c>
      <c r="B3" s="6">
        <v>0.4583333333333333</v>
      </c>
      <c r="C3">
        <v>-105.08235</v>
      </c>
      <c r="D3">
        <v>40.56445</v>
      </c>
      <c r="E3" t="s">
        <v>373</v>
      </c>
      <c r="F3">
        <v>1519.09</v>
      </c>
      <c r="G3" t="s">
        <v>36</v>
      </c>
    </row>
    <row r="4" spans="1:7" ht="12.75">
      <c r="A4" s="2">
        <v>37784</v>
      </c>
      <c r="B4" s="6">
        <v>0.4583333333333333</v>
      </c>
      <c r="C4">
        <v>-105.08235</v>
      </c>
      <c r="D4">
        <v>40.5645</v>
      </c>
      <c r="E4" t="s">
        <v>403</v>
      </c>
      <c r="F4">
        <v>1519.08</v>
      </c>
      <c r="G4" t="s">
        <v>36</v>
      </c>
    </row>
    <row r="5" spans="1:7" ht="12.75">
      <c r="A5" s="2">
        <v>37784</v>
      </c>
      <c r="B5" s="6">
        <v>0.4583333333333333</v>
      </c>
      <c r="C5">
        <v>-105.08235</v>
      </c>
      <c r="D5">
        <v>40.56455</v>
      </c>
      <c r="E5" t="s">
        <v>402</v>
      </c>
      <c r="F5">
        <v>1519.18</v>
      </c>
      <c r="G5" t="s">
        <v>36</v>
      </c>
    </row>
    <row r="6" spans="1:7" ht="12.75">
      <c r="A6" s="2">
        <v>37784</v>
      </c>
      <c r="B6" s="6">
        <v>0.4583333333333333</v>
      </c>
      <c r="C6">
        <v>-105.08245</v>
      </c>
      <c r="D6">
        <v>40.56447</v>
      </c>
      <c r="E6" t="s">
        <v>372</v>
      </c>
      <c r="F6">
        <v>1518.85</v>
      </c>
      <c r="G6" t="s">
        <v>36</v>
      </c>
    </row>
    <row r="7" spans="1:7" ht="12.75">
      <c r="A7" s="2">
        <v>37784</v>
      </c>
      <c r="B7" s="6">
        <v>0.4583333333333333</v>
      </c>
      <c r="C7">
        <v>-105.08235</v>
      </c>
      <c r="D7">
        <v>40.5644</v>
      </c>
      <c r="E7" t="s">
        <v>374</v>
      </c>
      <c r="F7">
        <v>1519.09</v>
      </c>
      <c r="G7" t="s">
        <v>36</v>
      </c>
    </row>
    <row r="8" spans="1:7" ht="12.75">
      <c r="A8" s="2">
        <v>37784</v>
      </c>
      <c r="B8" s="6">
        <v>0.4583333333333333</v>
      </c>
      <c r="C8">
        <v>-105.08225</v>
      </c>
      <c r="D8">
        <v>40.56447</v>
      </c>
      <c r="E8" t="s">
        <v>392</v>
      </c>
      <c r="F8">
        <v>1519.09</v>
      </c>
      <c r="G8" t="s">
        <v>36</v>
      </c>
    </row>
    <row r="9" spans="1:7" ht="12.75">
      <c r="A9" s="2">
        <v>37784</v>
      </c>
      <c r="B9" s="6">
        <v>0.4583333333333333</v>
      </c>
      <c r="C9">
        <v>-105.08268</v>
      </c>
      <c r="D9">
        <v>40.5646</v>
      </c>
      <c r="E9" t="s">
        <v>249</v>
      </c>
      <c r="F9">
        <v>1519.2</v>
      </c>
      <c r="G9" t="s">
        <v>36</v>
      </c>
    </row>
    <row r="10" spans="1:7" ht="12.75">
      <c r="A10" s="2">
        <v>37784</v>
      </c>
      <c r="B10" s="6">
        <v>0.4763888888888889</v>
      </c>
      <c r="C10">
        <v>-105.08245</v>
      </c>
      <c r="D10">
        <v>40.56447</v>
      </c>
      <c r="E10" t="s">
        <v>372</v>
      </c>
      <c r="F10">
        <v>1518.75</v>
      </c>
      <c r="G10" t="s">
        <v>36</v>
      </c>
    </row>
    <row r="11" spans="1:7" ht="12.75">
      <c r="A11" s="2">
        <v>37784</v>
      </c>
      <c r="B11" s="6">
        <v>0.4763888888888889</v>
      </c>
      <c r="C11">
        <v>-105.08225</v>
      </c>
      <c r="D11">
        <v>40.56447</v>
      </c>
      <c r="E11" t="s">
        <v>392</v>
      </c>
      <c r="F11">
        <v>1519.08</v>
      </c>
      <c r="G11" t="s">
        <v>36</v>
      </c>
    </row>
    <row r="12" spans="1:7" ht="12.75">
      <c r="A12" s="2">
        <v>37784</v>
      </c>
      <c r="B12" s="6">
        <v>0.4763888888888889</v>
      </c>
      <c r="C12">
        <v>-105.08268</v>
      </c>
      <c r="D12">
        <v>40.5646</v>
      </c>
      <c r="E12" t="s">
        <v>249</v>
      </c>
      <c r="F12">
        <v>1519.2</v>
      </c>
      <c r="G12" t="s">
        <v>36</v>
      </c>
    </row>
    <row r="13" spans="1:7" ht="12.75">
      <c r="A13" s="2">
        <v>37785</v>
      </c>
      <c r="B13" s="6">
        <v>0.44097222222222227</v>
      </c>
      <c r="C13">
        <v>-105.08235</v>
      </c>
      <c r="D13">
        <v>40.56445</v>
      </c>
      <c r="E13" t="s">
        <v>373</v>
      </c>
      <c r="F13">
        <v>1519.063</v>
      </c>
      <c r="G13" t="s">
        <v>36</v>
      </c>
    </row>
    <row r="14" spans="1:7" ht="12.75">
      <c r="A14" s="2">
        <v>37785</v>
      </c>
      <c r="B14" s="6">
        <v>0.44097222222222227</v>
      </c>
      <c r="C14">
        <v>-105.08235</v>
      </c>
      <c r="D14">
        <v>40.5645</v>
      </c>
      <c r="E14" t="s">
        <v>403</v>
      </c>
      <c r="F14">
        <v>1519.044</v>
      </c>
      <c r="G14" t="s">
        <v>36</v>
      </c>
    </row>
    <row r="15" spans="1:7" ht="12.75">
      <c r="A15" s="2">
        <v>37785</v>
      </c>
      <c r="B15" s="6">
        <v>0.44097222222222227</v>
      </c>
      <c r="C15">
        <v>-105.08235</v>
      </c>
      <c r="D15">
        <v>40.56455</v>
      </c>
      <c r="E15" t="s">
        <v>402</v>
      </c>
      <c r="F15">
        <v>1519.142</v>
      </c>
      <c r="G15" t="s">
        <v>36</v>
      </c>
    </row>
    <row r="16" spans="1:7" ht="12.75">
      <c r="A16" s="2">
        <v>37785</v>
      </c>
      <c r="B16" s="6">
        <v>0.44097222222222227</v>
      </c>
      <c r="C16">
        <v>-105.08245</v>
      </c>
      <c r="D16">
        <v>40.56447</v>
      </c>
      <c r="E16" t="s">
        <v>372</v>
      </c>
      <c r="F16">
        <v>1519.245</v>
      </c>
      <c r="G16" t="s">
        <v>36</v>
      </c>
    </row>
    <row r="17" spans="1:7" ht="12.75">
      <c r="A17" s="2">
        <v>37785</v>
      </c>
      <c r="B17" s="6">
        <v>0.44097222222222227</v>
      </c>
      <c r="C17">
        <v>-105.08235</v>
      </c>
      <c r="D17">
        <v>40.5644</v>
      </c>
      <c r="E17" t="s">
        <v>374</v>
      </c>
      <c r="F17">
        <v>1519.05</v>
      </c>
      <c r="G17" t="s">
        <v>36</v>
      </c>
    </row>
    <row r="18" spans="1:7" ht="12.75">
      <c r="A18" s="2">
        <v>37785</v>
      </c>
      <c r="B18" s="6">
        <v>0.44097222222222227</v>
      </c>
      <c r="C18">
        <v>-105.08225</v>
      </c>
      <c r="D18">
        <v>40.56447</v>
      </c>
      <c r="E18" t="s">
        <v>392</v>
      </c>
      <c r="F18">
        <v>1519.054</v>
      </c>
      <c r="G18" t="s">
        <v>36</v>
      </c>
    </row>
    <row r="19" spans="1:7" ht="12.75">
      <c r="A19" s="2">
        <v>37785</v>
      </c>
      <c r="B19" s="6">
        <v>0.44097222222222227</v>
      </c>
      <c r="C19">
        <v>-105.08268</v>
      </c>
      <c r="D19">
        <v>40.5646</v>
      </c>
      <c r="E19" t="s">
        <v>249</v>
      </c>
      <c r="F19">
        <v>1519.13</v>
      </c>
      <c r="G19" t="s">
        <v>36</v>
      </c>
    </row>
    <row r="20" spans="1:7" ht="12.75">
      <c r="A20" s="2">
        <v>37882</v>
      </c>
      <c r="B20" s="6">
        <v>0.46388888888888885</v>
      </c>
      <c r="C20">
        <v>-105.08235</v>
      </c>
      <c r="D20">
        <v>40.56445</v>
      </c>
      <c r="E20" t="s">
        <v>373</v>
      </c>
      <c r="F20">
        <v>1518.9</v>
      </c>
      <c r="G20" t="s">
        <v>336</v>
      </c>
    </row>
    <row r="21" spans="1:7" ht="12.75">
      <c r="A21" s="2">
        <v>37882</v>
      </c>
      <c r="B21" s="6">
        <v>0.46388888888888885</v>
      </c>
      <c r="C21">
        <v>-105.08235</v>
      </c>
      <c r="D21">
        <v>40.5645</v>
      </c>
      <c r="E21" t="s">
        <v>403</v>
      </c>
      <c r="F21">
        <v>1518.9</v>
      </c>
      <c r="G21" t="s">
        <v>336</v>
      </c>
    </row>
    <row r="22" spans="1:7" ht="12.75">
      <c r="A22" s="2">
        <v>37882</v>
      </c>
      <c r="B22" s="6">
        <v>0.46388888888888885</v>
      </c>
      <c r="C22">
        <v>-105.08235</v>
      </c>
      <c r="D22">
        <v>40.56455</v>
      </c>
      <c r="E22" t="s">
        <v>402</v>
      </c>
      <c r="F22">
        <v>1518.99</v>
      </c>
      <c r="G22" t="s">
        <v>336</v>
      </c>
    </row>
    <row r="23" spans="1:7" ht="12.75">
      <c r="A23" s="2">
        <v>37882</v>
      </c>
      <c r="B23" s="6">
        <v>0.46388888888888885</v>
      </c>
      <c r="C23">
        <v>-105.08245</v>
      </c>
      <c r="D23">
        <v>40.56447</v>
      </c>
      <c r="E23" t="s">
        <v>372</v>
      </c>
      <c r="F23">
        <v>1519.09</v>
      </c>
      <c r="G23" t="s">
        <v>336</v>
      </c>
    </row>
    <row r="24" spans="1:7" ht="12.75">
      <c r="A24" s="2">
        <v>37882</v>
      </c>
      <c r="B24" s="6">
        <v>0.46388888888888885</v>
      </c>
      <c r="C24">
        <v>-105.08235</v>
      </c>
      <c r="D24">
        <v>40.5644</v>
      </c>
      <c r="E24" t="s">
        <v>374</v>
      </c>
      <c r="F24">
        <v>1518.89</v>
      </c>
      <c r="G24" t="s">
        <v>336</v>
      </c>
    </row>
    <row r="25" spans="1:7" ht="12.75">
      <c r="A25" s="2">
        <v>37882</v>
      </c>
      <c r="B25" s="6">
        <v>0.46388888888888885</v>
      </c>
      <c r="C25">
        <v>-105.08225</v>
      </c>
      <c r="D25">
        <v>40.56447</v>
      </c>
      <c r="E25" t="s">
        <v>392</v>
      </c>
      <c r="F25">
        <v>1518.88</v>
      </c>
      <c r="G25" t="s">
        <v>336</v>
      </c>
    </row>
    <row r="26" spans="1:7" ht="12.75">
      <c r="A26" s="2">
        <v>37882</v>
      </c>
      <c r="B26" s="6">
        <v>0.46388888888888885</v>
      </c>
      <c r="C26">
        <v>-105.08268</v>
      </c>
      <c r="D26">
        <v>40.5646</v>
      </c>
      <c r="E26" t="s">
        <v>249</v>
      </c>
      <c r="F26">
        <v>1519.045</v>
      </c>
      <c r="G26" t="s">
        <v>336</v>
      </c>
    </row>
    <row r="27" spans="1:7" ht="12.75">
      <c r="A27" s="2">
        <v>37891</v>
      </c>
      <c r="B27" s="6">
        <v>0.35</v>
      </c>
      <c r="C27">
        <v>-105.08235</v>
      </c>
      <c r="D27">
        <v>40.56445</v>
      </c>
      <c r="E27" t="s">
        <v>373</v>
      </c>
      <c r="F27">
        <v>1518.95</v>
      </c>
      <c r="G27" t="s">
        <v>253</v>
      </c>
    </row>
    <row r="28" spans="1:7" ht="12.75">
      <c r="A28" s="2">
        <v>37891</v>
      </c>
      <c r="B28" s="6">
        <v>0.35</v>
      </c>
      <c r="C28">
        <v>-105.08235</v>
      </c>
      <c r="D28">
        <v>40.5645</v>
      </c>
      <c r="E28" t="s">
        <v>403</v>
      </c>
      <c r="F28">
        <v>1518.96</v>
      </c>
      <c r="G28" t="s">
        <v>253</v>
      </c>
    </row>
    <row r="29" spans="1:7" ht="12.75">
      <c r="A29" s="2">
        <v>37891</v>
      </c>
      <c r="B29" s="6">
        <v>0.35</v>
      </c>
      <c r="C29">
        <v>-105.08235</v>
      </c>
      <c r="D29">
        <v>40.56455</v>
      </c>
      <c r="E29" t="s">
        <v>402</v>
      </c>
      <c r="F29">
        <v>1516.85</v>
      </c>
      <c r="G29" t="s">
        <v>253</v>
      </c>
    </row>
    <row r="30" spans="1:7" ht="12.75">
      <c r="A30" s="2">
        <v>37891</v>
      </c>
      <c r="B30" s="6">
        <v>0.35</v>
      </c>
      <c r="C30">
        <v>-105.08245</v>
      </c>
      <c r="D30">
        <v>40.56447</v>
      </c>
      <c r="E30" t="s">
        <v>372</v>
      </c>
      <c r="F30">
        <v>1519.11</v>
      </c>
      <c r="G30" t="s">
        <v>253</v>
      </c>
    </row>
    <row r="31" spans="1:7" ht="12.75">
      <c r="A31" s="2">
        <v>37891</v>
      </c>
      <c r="B31" s="6">
        <v>0.35</v>
      </c>
      <c r="C31">
        <v>-105.08235</v>
      </c>
      <c r="D31">
        <v>40.5644</v>
      </c>
      <c r="E31" t="s">
        <v>374</v>
      </c>
      <c r="F31">
        <v>1518.92</v>
      </c>
      <c r="G31" t="s">
        <v>253</v>
      </c>
    </row>
    <row r="32" spans="1:7" ht="12.75">
      <c r="A32" s="2">
        <v>37891</v>
      </c>
      <c r="B32" s="6">
        <v>0.35</v>
      </c>
      <c r="C32">
        <v>-105.08225</v>
      </c>
      <c r="D32">
        <v>40.56447</v>
      </c>
      <c r="E32" t="s">
        <v>392</v>
      </c>
      <c r="F32">
        <v>1518.92</v>
      </c>
      <c r="G32" t="s">
        <v>253</v>
      </c>
    </row>
    <row r="33" spans="1:7" ht="12.75">
      <c r="A33" s="2">
        <v>37891</v>
      </c>
      <c r="B33" s="6">
        <v>0.35</v>
      </c>
      <c r="C33">
        <v>-105.08268</v>
      </c>
      <c r="D33">
        <v>40.5646</v>
      </c>
      <c r="E33" t="s">
        <v>249</v>
      </c>
      <c r="F33">
        <v>1519.1</v>
      </c>
      <c r="G33" t="s">
        <v>253</v>
      </c>
    </row>
    <row r="34" spans="1:7" ht="12.75">
      <c r="A34" s="2">
        <v>37891</v>
      </c>
      <c r="B34" s="6">
        <v>0.4222222222222222</v>
      </c>
      <c r="C34">
        <v>-105.08235</v>
      </c>
      <c r="D34">
        <v>40.56445</v>
      </c>
      <c r="E34" t="s">
        <v>373</v>
      </c>
      <c r="F34">
        <v>1518.95</v>
      </c>
      <c r="G34" t="s">
        <v>253</v>
      </c>
    </row>
    <row r="35" spans="1:7" ht="12.75">
      <c r="A35" s="2">
        <v>37891</v>
      </c>
      <c r="B35" s="6">
        <v>0.4222222222222222</v>
      </c>
      <c r="C35">
        <v>-105.08235</v>
      </c>
      <c r="D35">
        <v>40.5645</v>
      </c>
      <c r="E35" t="s">
        <v>403</v>
      </c>
      <c r="F35">
        <v>1518.93</v>
      </c>
      <c r="G35" t="s">
        <v>253</v>
      </c>
    </row>
    <row r="36" spans="1:7" ht="12.75">
      <c r="A36" s="2">
        <v>37891</v>
      </c>
      <c r="B36" s="6">
        <v>0.4222222222222222</v>
      </c>
      <c r="C36">
        <v>-105.08235</v>
      </c>
      <c r="D36">
        <v>40.56455</v>
      </c>
      <c r="E36" t="s">
        <v>402</v>
      </c>
      <c r="F36">
        <v>1519.015</v>
      </c>
      <c r="G36" t="s">
        <v>253</v>
      </c>
    </row>
    <row r="37" spans="1:7" ht="12.75">
      <c r="A37" s="2">
        <v>37891</v>
      </c>
      <c r="B37" s="6">
        <v>0.4222222222222222</v>
      </c>
      <c r="C37">
        <v>-105.08245</v>
      </c>
      <c r="D37">
        <v>40.56447</v>
      </c>
      <c r="E37" t="s">
        <v>372</v>
      </c>
      <c r="F37">
        <v>1519.11</v>
      </c>
      <c r="G37" t="s">
        <v>253</v>
      </c>
    </row>
    <row r="38" spans="1:7" ht="12.75">
      <c r="A38" s="2">
        <v>37891</v>
      </c>
      <c r="B38" s="6">
        <v>0.4222222222222222</v>
      </c>
      <c r="C38">
        <v>-105.08235</v>
      </c>
      <c r="D38">
        <v>40.5644</v>
      </c>
      <c r="E38" t="s">
        <v>374</v>
      </c>
      <c r="F38">
        <v>1519</v>
      </c>
      <c r="G38" t="s">
        <v>253</v>
      </c>
    </row>
    <row r="39" spans="1:7" ht="12.75">
      <c r="A39" s="2">
        <v>37891</v>
      </c>
      <c r="B39" s="6">
        <v>0.4222222222222222</v>
      </c>
      <c r="C39">
        <v>-105.08225</v>
      </c>
      <c r="D39">
        <v>40.56447</v>
      </c>
      <c r="E39" t="s">
        <v>392</v>
      </c>
      <c r="F39">
        <v>1518.925</v>
      </c>
      <c r="G39" t="s">
        <v>253</v>
      </c>
    </row>
    <row r="40" spans="1:7" ht="12.75">
      <c r="A40" s="2">
        <v>37891</v>
      </c>
      <c r="B40" s="6">
        <v>0.4222222222222222</v>
      </c>
      <c r="C40">
        <v>-105.08268</v>
      </c>
      <c r="D40">
        <v>40.5646</v>
      </c>
      <c r="E40" t="s">
        <v>249</v>
      </c>
      <c r="F40">
        <v>1519.11</v>
      </c>
      <c r="G40" t="s">
        <v>253</v>
      </c>
    </row>
    <row r="41" spans="1:7" ht="12.75">
      <c r="A41" s="2">
        <v>37891</v>
      </c>
      <c r="B41" s="6">
        <v>0.5208333333333334</v>
      </c>
      <c r="C41">
        <v>-105.08235</v>
      </c>
      <c r="D41">
        <v>40.56445</v>
      </c>
      <c r="E41" t="s">
        <v>373</v>
      </c>
      <c r="F41">
        <v>1518.93</v>
      </c>
      <c r="G41" t="s">
        <v>253</v>
      </c>
    </row>
    <row r="42" spans="1:7" ht="12.75">
      <c r="A42" s="2">
        <v>37891</v>
      </c>
      <c r="B42" s="6">
        <v>0.5208333333333334</v>
      </c>
      <c r="C42">
        <v>-105.08235</v>
      </c>
      <c r="D42">
        <v>40.5645</v>
      </c>
      <c r="E42" t="s">
        <v>403</v>
      </c>
      <c r="F42">
        <v>1518.93</v>
      </c>
      <c r="G42" t="s">
        <v>253</v>
      </c>
    </row>
    <row r="43" spans="1:7" ht="12.75">
      <c r="A43" s="2">
        <v>37891</v>
      </c>
      <c r="B43" s="6">
        <v>0.5208333333333334</v>
      </c>
      <c r="C43">
        <v>-105.08235</v>
      </c>
      <c r="D43">
        <v>40.56455</v>
      </c>
      <c r="E43" t="s">
        <v>402</v>
      </c>
      <c r="F43">
        <v>1519.01</v>
      </c>
      <c r="G43" t="s">
        <v>253</v>
      </c>
    </row>
    <row r="44" spans="1:7" ht="12.75">
      <c r="A44" s="2">
        <v>37891</v>
      </c>
      <c r="B44" s="6">
        <v>0.5208333333333334</v>
      </c>
      <c r="C44">
        <v>-105.08245</v>
      </c>
      <c r="D44">
        <v>40.56447</v>
      </c>
      <c r="E44" t="s">
        <v>372</v>
      </c>
      <c r="F44">
        <v>1519.1</v>
      </c>
      <c r="G44" t="s">
        <v>253</v>
      </c>
    </row>
    <row r="45" spans="1:7" ht="12.75">
      <c r="A45" s="2">
        <v>37891</v>
      </c>
      <c r="B45" s="6">
        <v>0.5208333333333334</v>
      </c>
      <c r="C45">
        <v>-105.08235</v>
      </c>
      <c r="D45">
        <v>40.5644</v>
      </c>
      <c r="E45" t="s">
        <v>374</v>
      </c>
      <c r="F45">
        <v>1518.89</v>
      </c>
      <c r="G45" t="s">
        <v>253</v>
      </c>
    </row>
    <row r="46" spans="1:7" ht="12.75">
      <c r="A46" s="2">
        <v>37891</v>
      </c>
      <c r="B46" s="6">
        <v>0.5208333333333334</v>
      </c>
      <c r="C46">
        <v>-105.08225</v>
      </c>
      <c r="D46">
        <v>40.56447</v>
      </c>
      <c r="E46" t="s">
        <v>392</v>
      </c>
      <c r="F46">
        <v>1518.92</v>
      </c>
      <c r="G46" t="s">
        <v>253</v>
      </c>
    </row>
    <row r="47" spans="1:7" ht="12.75">
      <c r="A47" s="2">
        <v>37891</v>
      </c>
      <c r="B47" s="6">
        <v>0.5208333333333334</v>
      </c>
      <c r="C47">
        <v>-105.08268</v>
      </c>
      <c r="D47">
        <v>40.5646</v>
      </c>
      <c r="E47" t="s">
        <v>249</v>
      </c>
      <c r="F47">
        <v>1518.6</v>
      </c>
      <c r="G47" t="s">
        <v>253</v>
      </c>
    </row>
    <row r="48" spans="1:7" ht="12.75">
      <c r="A48" s="2">
        <v>37898</v>
      </c>
      <c r="B48" s="6">
        <v>0.3506944444444444</v>
      </c>
      <c r="C48">
        <v>-105.08235</v>
      </c>
      <c r="D48">
        <v>40.56445</v>
      </c>
      <c r="E48" t="s">
        <v>373</v>
      </c>
      <c r="F48">
        <v>1518.883</v>
      </c>
      <c r="G48" t="s">
        <v>253</v>
      </c>
    </row>
    <row r="49" spans="1:7" ht="12.75">
      <c r="A49" s="2">
        <v>37898</v>
      </c>
      <c r="B49" s="6">
        <v>0.3506944444444444</v>
      </c>
      <c r="C49">
        <v>-105.08235</v>
      </c>
      <c r="D49">
        <v>40.5645</v>
      </c>
      <c r="E49" t="s">
        <v>403</v>
      </c>
      <c r="F49">
        <v>1518.861</v>
      </c>
      <c r="G49" t="s">
        <v>253</v>
      </c>
    </row>
    <row r="50" spans="1:7" ht="12.75">
      <c r="A50" s="2">
        <v>37898</v>
      </c>
      <c r="B50" s="6">
        <v>0.3506944444444444</v>
      </c>
      <c r="C50">
        <v>-105.08235</v>
      </c>
      <c r="D50">
        <v>40.56455</v>
      </c>
      <c r="E50" t="s">
        <v>402</v>
      </c>
      <c r="F50">
        <v>1518.8</v>
      </c>
      <c r="G50" t="s">
        <v>253</v>
      </c>
    </row>
    <row r="51" spans="1:7" ht="12.75">
      <c r="A51" s="2">
        <v>37898</v>
      </c>
      <c r="B51" s="6">
        <v>0.3506944444444444</v>
      </c>
      <c r="C51">
        <v>-105.08245</v>
      </c>
      <c r="D51">
        <v>40.56447</v>
      </c>
      <c r="E51" t="s">
        <v>372</v>
      </c>
      <c r="F51">
        <v>1519.144</v>
      </c>
      <c r="G51" t="s">
        <v>253</v>
      </c>
    </row>
    <row r="52" spans="1:7" ht="12.75">
      <c r="A52" s="2">
        <v>37898</v>
      </c>
      <c r="B52" s="6">
        <v>0.3506944444444444</v>
      </c>
      <c r="C52">
        <v>-105.08235</v>
      </c>
      <c r="D52">
        <v>40.5644</v>
      </c>
      <c r="E52" t="s">
        <v>374</v>
      </c>
      <c r="F52">
        <v>1519.015</v>
      </c>
      <c r="G52" t="s">
        <v>253</v>
      </c>
    </row>
    <row r="53" spans="1:7" ht="12.75">
      <c r="A53" s="2">
        <v>37898</v>
      </c>
      <c r="B53" s="6">
        <v>0.3506944444444444</v>
      </c>
      <c r="C53">
        <v>-105.08225</v>
      </c>
      <c r="D53">
        <v>40.56447</v>
      </c>
      <c r="E53" t="s">
        <v>392</v>
      </c>
      <c r="F53">
        <v>1519.05</v>
      </c>
      <c r="G53" t="s">
        <v>253</v>
      </c>
    </row>
    <row r="54" spans="1:7" ht="12.75">
      <c r="A54" s="2">
        <v>37898</v>
      </c>
      <c r="B54" s="6">
        <v>0.4270833333333333</v>
      </c>
      <c r="C54">
        <v>-105.08235</v>
      </c>
      <c r="D54">
        <v>40.56445</v>
      </c>
      <c r="E54" t="s">
        <v>373</v>
      </c>
      <c r="F54">
        <v>1518.878</v>
      </c>
      <c r="G54" t="s">
        <v>253</v>
      </c>
    </row>
    <row r="55" spans="1:7" ht="12.75">
      <c r="A55" s="2">
        <v>37898</v>
      </c>
      <c r="B55" s="6">
        <v>0.4270833333333333</v>
      </c>
      <c r="C55">
        <v>-105.08235</v>
      </c>
      <c r="D55">
        <v>40.5645</v>
      </c>
      <c r="E55" t="s">
        <v>403</v>
      </c>
      <c r="F55">
        <v>1518.87</v>
      </c>
      <c r="G55" t="s">
        <v>253</v>
      </c>
    </row>
    <row r="56" spans="1:7" ht="12.75">
      <c r="A56" s="2">
        <v>37898</v>
      </c>
      <c r="B56" s="6">
        <v>0.4270833333333333</v>
      </c>
      <c r="C56">
        <v>-105.08235</v>
      </c>
      <c r="D56">
        <v>40.56455</v>
      </c>
      <c r="E56" t="s">
        <v>402</v>
      </c>
      <c r="F56">
        <v>1518.953</v>
      </c>
      <c r="G56" t="s">
        <v>253</v>
      </c>
    </row>
    <row r="57" spans="1:7" ht="12.75">
      <c r="A57" s="2">
        <v>37898</v>
      </c>
      <c r="B57" s="6">
        <v>0.4270833333333333</v>
      </c>
      <c r="C57">
        <v>-105.08245</v>
      </c>
      <c r="D57">
        <v>40.56447</v>
      </c>
      <c r="E57" t="s">
        <v>372</v>
      </c>
      <c r="F57">
        <v>1518.441</v>
      </c>
      <c r="G57" t="s">
        <v>253</v>
      </c>
    </row>
    <row r="58" spans="1:7" ht="12.75">
      <c r="A58" s="2">
        <v>37898</v>
      </c>
      <c r="B58" s="6">
        <v>0.4270833333333333</v>
      </c>
      <c r="C58">
        <v>-105.08235</v>
      </c>
      <c r="D58">
        <v>40.5644</v>
      </c>
      <c r="E58" t="s">
        <v>374</v>
      </c>
      <c r="F58">
        <v>1517.716</v>
      </c>
      <c r="G58" t="s">
        <v>253</v>
      </c>
    </row>
    <row r="59" spans="1:7" ht="12.75">
      <c r="A59" s="2">
        <v>37898</v>
      </c>
      <c r="B59" s="6">
        <v>0.4270833333333333</v>
      </c>
      <c r="C59">
        <v>-105.08225</v>
      </c>
      <c r="D59">
        <v>40.56447</v>
      </c>
      <c r="E59" t="s">
        <v>392</v>
      </c>
      <c r="F59">
        <v>1518.974</v>
      </c>
      <c r="G59" t="s">
        <v>253</v>
      </c>
    </row>
    <row r="60" spans="1:7" ht="12.75">
      <c r="A60" s="2">
        <v>37898</v>
      </c>
      <c r="B60" s="6">
        <v>0.4270833333333333</v>
      </c>
      <c r="C60">
        <v>-105.08268</v>
      </c>
      <c r="D60">
        <v>40.5646</v>
      </c>
      <c r="E60" t="s">
        <v>249</v>
      </c>
      <c r="F60">
        <v>1519.058</v>
      </c>
      <c r="G60" t="s">
        <v>253</v>
      </c>
    </row>
    <row r="61" spans="1:7" ht="12.75">
      <c r="A61" s="2">
        <v>37898</v>
      </c>
      <c r="B61" s="6">
        <v>0.4583333333333333</v>
      </c>
      <c r="C61">
        <v>-105.08235</v>
      </c>
      <c r="D61">
        <v>40.56445</v>
      </c>
      <c r="E61" t="s">
        <v>373</v>
      </c>
      <c r="F61">
        <v>1518.865</v>
      </c>
      <c r="G61" t="s">
        <v>253</v>
      </c>
    </row>
    <row r="62" spans="1:7" ht="12.75">
      <c r="A62" s="2">
        <v>37898</v>
      </c>
      <c r="B62" s="6">
        <v>0.4583333333333333</v>
      </c>
      <c r="C62">
        <v>-105.08235</v>
      </c>
      <c r="D62">
        <v>40.5645</v>
      </c>
      <c r="E62" t="s">
        <v>403</v>
      </c>
      <c r="F62">
        <v>1518.858</v>
      </c>
      <c r="G62" t="s">
        <v>253</v>
      </c>
    </row>
    <row r="63" spans="1:7" ht="12.75">
      <c r="A63" s="2">
        <v>37898</v>
      </c>
      <c r="B63" s="6">
        <v>0.4583333333333333</v>
      </c>
      <c r="C63">
        <v>-105.08235</v>
      </c>
      <c r="D63">
        <v>40.56455</v>
      </c>
      <c r="E63" t="s">
        <v>402</v>
      </c>
      <c r="F63">
        <v>1518.941</v>
      </c>
      <c r="G63" t="s">
        <v>253</v>
      </c>
    </row>
    <row r="64" spans="1:7" ht="12.75">
      <c r="A64" s="2">
        <v>37898</v>
      </c>
      <c r="B64" s="6">
        <v>0.4583333333333333</v>
      </c>
      <c r="C64">
        <v>-105.08245</v>
      </c>
      <c r="D64">
        <v>40.56447</v>
      </c>
      <c r="E64" t="s">
        <v>372</v>
      </c>
      <c r="F64">
        <v>1519.035</v>
      </c>
      <c r="G64" t="s">
        <v>253</v>
      </c>
    </row>
    <row r="65" spans="1:7" ht="12.75">
      <c r="A65" s="2">
        <v>37898</v>
      </c>
      <c r="B65" s="6">
        <v>0.4583333333333333</v>
      </c>
      <c r="C65">
        <v>-105.08235</v>
      </c>
      <c r="D65">
        <v>40.5644</v>
      </c>
      <c r="E65" t="s">
        <v>374</v>
      </c>
      <c r="F65">
        <v>1518.844</v>
      </c>
      <c r="G65" t="s">
        <v>253</v>
      </c>
    </row>
    <row r="66" spans="1:7" ht="12.75">
      <c r="A66" s="2">
        <v>37898</v>
      </c>
      <c r="B66" s="6">
        <v>0.4583333333333333</v>
      </c>
      <c r="C66">
        <v>-105.08225</v>
      </c>
      <c r="D66">
        <v>40.56447</v>
      </c>
      <c r="E66" t="s">
        <v>392</v>
      </c>
      <c r="F66">
        <v>1518.856</v>
      </c>
      <c r="G66" t="s">
        <v>253</v>
      </c>
    </row>
    <row r="67" spans="1:7" ht="12.75">
      <c r="A67" s="2">
        <v>37898</v>
      </c>
      <c r="B67" s="6">
        <v>0.4583333333333333</v>
      </c>
      <c r="C67">
        <v>-105.08268</v>
      </c>
      <c r="D67">
        <v>40.5646</v>
      </c>
      <c r="E67" t="s">
        <v>249</v>
      </c>
      <c r="F67">
        <v>1518.64</v>
      </c>
      <c r="G67" t="s">
        <v>253</v>
      </c>
    </row>
    <row r="68" spans="1:7" ht="12.75">
      <c r="A68" s="2">
        <v>37898</v>
      </c>
      <c r="B68" s="6">
        <v>0.6020833333333333</v>
      </c>
      <c r="C68">
        <v>-105.08235</v>
      </c>
      <c r="D68">
        <v>40.56445</v>
      </c>
      <c r="E68" t="s">
        <v>373</v>
      </c>
      <c r="F68">
        <v>1518.865</v>
      </c>
      <c r="G68" t="s">
        <v>253</v>
      </c>
    </row>
    <row r="69" spans="1:7" ht="12.75">
      <c r="A69" s="2">
        <v>37898</v>
      </c>
      <c r="B69" s="6">
        <v>0.6020833333333333</v>
      </c>
      <c r="C69">
        <v>-105.08235</v>
      </c>
      <c r="D69">
        <v>40.5645</v>
      </c>
      <c r="E69" t="s">
        <v>403</v>
      </c>
      <c r="F69">
        <v>1518.851</v>
      </c>
      <c r="G69" t="s">
        <v>253</v>
      </c>
    </row>
    <row r="70" spans="1:7" ht="12.75">
      <c r="A70" s="2">
        <v>37898</v>
      </c>
      <c r="B70" s="6">
        <v>0.6020833333333333</v>
      </c>
      <c r="C70">
        <v>-105.08235</v>
      </c>
      <c r="D70">
        <v>40.56455</v>
      </c>
      <c r="E70" t="s">
        <v>402</v>
      </c>
      <c r="F70">
        <v>1519.055</v>
      </c>
      <c r="G70" t="s">
        <v>253</v>
      </c>
    </row>
    <row r="71" spans="1:7" ht="12.75">
      <c r="A71" s="2">
        <v>37898</v>
      </c>
      <c r="B71" s="6">
        <v>0.6020833333333333</v>
      </c>
      <c r="C71">
        <v>-105.08245</v>
      </c>
      <c r="D71">
        <v>40.56447</v>
      </c>
      <c r="E71" t="s">
        <v>372</v>
      </c>
      <c r="F71">
        <v>1518.847</v>
      </c>
      <c r="G71" t="s">
        <v>253</v>
      </c>
    </row>
    <row r="72" spans="1:7" ht="12.75">
      <c r="A72" s="2">
        <v>37898</v>
      </c>
      <c r="B72" s="6">
        <v>0.6020833333333333</v>
      </c>
      <c r="C72">
        <v>-105.08235</v>
      </c>
      <c r="D72">
        <v>40.5644</v>
      </c>
      <c r="E72" t="s">
        <v>374</v>
      </c>
      <c r="F72">
        <v>1518.807</v>
      </c>
      <c r="G72" t="s">
        <v>253</v>
      </c>
    </row>
    <row r="73" spans="1:7" ht="12.75">
      <c r="A73" s="2">
        <v>37898</v>
      </c>
      <c r="B73" s="6">
        <v>0.6020833333333333</v>
      </c>
      <c r="C73">
        <v>-105.08225</v>
      </c>
      <c r="D73">
        <v>40.56447</v>
      </c>
      <c r="E73" t="s">
        <v>392</v>
      </c>
      <c r="F73">
        <v>1518.86</v>
      </c>
      <c r="G73" t="s">
        <v>253</v>
      </c>
    </row>
    <row r="74" spans="1:7" ht="12.75">
      <c r="A74" s="2">
        <v>37898</v>
      </c>
      <c r="B74" s="6">
        <v>0.6020833333333333</v>
      </c>
      <c r="C74">
        <v>-105.08268</v>
      </c>
      <c r="D74">
        <v>40.5646</v>
      </c>
      <c r="E74" t="s">
        <v>249</v>
      </c>
      <c r="F74">
        <v>1519.055</v>
      </c>
      <c r="G74" t="s">
        <v>253</v>
      </c>
    </row>
    <row r="75" spans="1:7" ht="12.75">
      <c r="A75" s="2">
        <v>37899</v>
      </c>
      <c r="B75" s="6">
        <v>0.40625</v>
      </c>
      <c r="C75">
        <v>-105.08235</v>
      </c>
      <c r="D75">
        <v>40.56445</v>
      </c>
      <c r="E75" t="s">
        <v>373</v>
      </c>
      <c r="F75">
        <v>1518.875</v>
      </c>
      <c r="G75" t="s">
        <v>254</v>
      </c>
    </row>
    <row r="76" spans="1:7" ht="12.75">
      <c r="A76" s="2">
        <v>37899</v>
      </c>
      <c r="B76" s="6">
        <v>0.40625</v>
      </c>
      <c r="C76">
        <v>-105.08235</v>
      </c>
      <c r="D76">
        <v>40.5645</v>
      </c>
      <c r="E76" t="s">
        <v>403</v>
      </c>
      <c r="F76">
        <v>1518.86</v>
      </c>
      <c r="G76" t="s">
        <v>254</v>
      </c>
    </row>
    <row r="77" spans="1:7" ht="12.75">
      <c r="A77" s="2">
        <v>37899</v>
      </c>
      <c r="B77" s="6">
        <v>0.40625</v>
      </c>
      <c r="C77">
        <v>-105.08235</v>
      </c>
      <c r="D77">
        <v>40.56455</v>
      </c>
      <c r="E77" t="s">
        <v>402</v>
      </c>
      <c r="F77">
        <v>1518.94</v>
      </c>
      <c r="G77" t="s">
        <v>254</v>
      </c>
    </row>
    <row r="78" spans="1:7" ht="12.75">
      <c r="A78" s="2">
        <v>37899</v>
      </c>
      <c r="B78" s="6">
        <v>0.40625</v>
      </c>
      <c r="C78">
        <v>-105.08245</v>
      </c>
      <c r="D78">
        <v>40.56447</v>
      </c>
      <c r="E78" t="s">
        <v>372</v>
      </c>
      <c r="F78">
        <v>1519</v>
      </c>
      <c r="G78" t="s">
        <v>254</v>
      </c>
    </row>
    <row r="79" spans="1:7" ht="12.75">
      <c r="A79" s="2">
        <v>37899</v>
      </c>
      <c r="B79" s="6">
        <v>0.40625</v>
      </c>
      <c r="C79">
        <v>-105.08235</v>
      </c>
      <c r="D79">
        <v>40.5644</v>
      </c>
      <c r="E79" t="s">
        <v>374</v>
      </c>
      <c r="F79">
        <v>1518.858</v>
      </c>
      <c r="G79" t="s">
        <v>254</v>
      </c>
    </row>
    <row r="80" spans="1:7" ht="12.75">
      <c r="A80" s="2">
        <v>37899</v>
      </c>
      <c r="B80" s="6">
        <v>0.40625</v>
      </c>
      <c r="C80">
        <v>-105.08225</v>
      </c>
      <c r="D80">
        <v>40.56447</v>
      </c>
      <c r="E80" t="s">
        <v>392</v>
      </c>
      <c r="F80">
        <v>1518.86</v>
      </c>
      <c r="G80" t="s">
        <v>254</v>
      </c>
    </row>
    <row r="81" spans="1:7" ht="12.75">
      <c r="A81" s="2">
        <v>37899</v>
      </c>
      <c r="B81" s="6">
        <v>0.40625</v>
      </c>
      <c r="C81">
        <v>-105.08268</v>
      </c>
      <c r="D81">
        <v>40.5646</v>
      </c>
      <c r="E81" t="s">
        <v>249</v>
      </c>
      <c r="F81">
        <v>1519.06</v>
      </c>
      <c r="G81" t="s">
        <v>254</v>
      </c>
    </row>
    <row r="82" spans="1:7" ht="12.75">
      <c r="A82" s="2">
        <v>37899</v>
      </c>
      <c r="B82" s="6">
        <v>0.5729166666666666</v>
      </c>
      <c r="C82">
        <v>-105.08235</v>
      </c>
      <c r="D82">
        <v>40.56445</v>
      </c>
      <c r="E82" t="s">
        <v>373</v>
      </c>
      <c r="F82">
        <v>1518.87</v>
      </c>
      <c r="G82" t="s">
        <v>254</v>
      </c>
    </row>
    <row r="83" spans="1:7" ht="12.75">
      <c r="A83" s="2">
        <v>37899</v>
      </c>
      <c r="B83" s="6">
        <v>0.5729166666666666</v>
      </c>
      <c r="C83">
        <v>-105.08235</v>
      </c>
      <c r="D83">
        <v>40.5645</v>
      </c>
      <c r="E83" t="s">
        <v>403</v>
      </c>
      <c r="F83">
        <v>1518.857</v>
      </c>
      <c r="G83" t="s">
        <v>254</v>
      </c>
    </row>
    <row r="84" spans="1:7" ht="12.75">
      <c r="A84" s="2">
        <v>37899</v>
      </c>
      <c r="B84" s="6">
        <v>0.5729166666666666</v>
      </c>
      <c r="C84">
        <v>-105.08235</v>
      </c>
      <c r="D84">
        <v>40.56455</v>
      </c>
      <c r="E84" t="s">
        <v>402</v>
      </c>
      <c r="F84">
        <v>1518.95</v>
      </c>
      <c r="G84" t="s">
        <v>254</v>
      </c>
    </row>
    <row r="85" spans="1:7" ht="12.75">
      <c r="A85" s="2">
        <v>37899</v>
      </c>
      <c r="B85" s="6">
        <v>0.5729166666666666</v>
      </c>
      <c r="C85">
        <v>-105.08245</v>
      </c>
      <c r="D85">
        <v>40.56447</v>
      </c>
      <c r="E85" t="s">
        <v>372</v>
      </c>
      <c r="F85">
        <v>1519.04</v>
      </c>
      <c r="G85" t="s">
        <v>254</v>
      </c>
    </row>
    <row r="86" spans="1:7" ht="12.75">
      <c r="A86" s="2">
        <v>37899</v>
      </c>
      <c r="B86" s="6">
        <v>0.5729166666666666</v>
      </c>
      <c r="C86">
        <v>-105.08235</v>
      </c>
      <c r="D86">
        <v>40.5644</v>
      </c>
      <c r="E86" t="s">
        <v>374</v>
      </c>
      <c r="F86">
        <v>1518.904</v>
      </c>
      <c r="G86" t="s">
        <v>254</v>
      </c>
    </row>
    <row r="87" spans="1:7" ht="12.75">
      <c r="A87" s="2">
        <v>37899</v>
      </c>
      <c r="B87" s="6">
        <v>0.5729166666666666</v>
      </c>
      <c r="C87">
        <v>-105.08225</v>
      </c>
      <c r="D87">
        <v>40.56447</v>
      </c>
      <c r="E87" t="s">
        <v>392</v>
      </c>
      <c r="F87">
        <v>1518.91</v>
      </c>
      <c r="G87" t="s">
        <v>254</v>
      </c>
    </row>
    <row r="88" spans="1:7" ht="12.75">
      <c r="A88" s="2">
        <v>37899</v>
      </c>
      <c r="B88" s="6">
        <v>0.5729166666666666</v>
      </c>
      <c r="C88">
        <v>-105.08268</v>
      </c>
      <c r="D88">
        <v>40.5646</v>
      </c>
      <c r="E88" t="s">
        <v>249</v>
      </c>
      <c r="F88">
        <v>1519.07</v>
      </c>
      <c r="G88" t="s">
        <v>254</v>
      </c>
    </row>
    <row r="89" spans="1:7" ht="12.75">
      <c r="A89" s="2">
        <v>37911</v>
      </c>
      <c r="B89" s="6">
        <v>0.42083333333333334</v>
      </c>
      <c r="C89">
        <v>-105.08235</v>
      </c>
      <c r="D89">
        <v>40.56445</v>
      </c>
      <c r="E89" t="s">
        <v>373</v>
      </c>
      <c r="F89">
        <v>1518.975</v>
      </c>
      <c r="G89" t="s">
        <v>255</v>
      </c>
    </row>
    <row r="90" spans="1:7" ht="12.75">
      <c r="A90" s="2">
        <v>37911</v>
      </c>
      <c r="B90" s="6">
        <v>0.42083333333333334</v>
      </c>
      <c r="C90">
        <v>-105.08235</v>
      </c>
      <c r="D90">
        <v>40.5645</v>
      </c>
      <c r="E90" t="s">
        <v>403</v>
      </c>
      <c r="F90">
        <v>1518.97</v>
      </c>
      <c r="G90" t="s">
        <v>255</v>
      </c>
    </row>
    <row r="91" spans="1:7" ht="12.75">
      <c r="A91" s="2">
        <v>37911</v>
      </c>
      <c r="B91" s="6">
        <v>0.42083333333333334</v>
      </c>
      <c r="C91">
        <v>-105.08235</v>
      </c>
      <c r="D91">
        <v>40.56455</v>
      </c>
      <c r="E91" t="s">
        <v>402</v>
      </c>
      <c r="F91">
        <v>1519.035</v>
      </c>
      <c r="G91" t="s">
        <v>255</v>
      </c>
    </row>
    <row r="92" spans="1:7" ht="12.75">
      <c r="A92" s="2">
        <v>37911</v>
      </c>
      <c r="B92" s="6">
        <v>0.42083333333333334</v>
      </c>
      <c r="C92">
        <v>-105.08245</v>
      </c>
      <c r="D92">
        <v>40.56447</v>
      </c>
      <c r="E92" t="s">
        <v>372</v>
      </c>
      <c r="F92">
        <v>1519.115</v>
      </c>
      <c r="G92" t="s">
        <v>255</v>
      </c>
    </row>
    <row r="93" spans="1:7" ht="12.75">
      <c r="A93" s="2">
        <v>37911</v>
      </c>
      <c r="B93" s="6">
        <v>0.42083333333333334</v>
      </c>
      <c r="C93">
        <v>-105.08235</v>
      </c>
      <c r="D93">
        <v>40.5644</v>
      </c>
      <c r="E93" t="s">
        <v>374</v>
      </c>
      <c r="F93">
        <v>1518.965</v>
      </c>
      <c r="G93" t="s">
        <v>255</v>
      </c>
    </row>
    <row r="94" spans="1:7" ht="12.75">
      <c r="A94" s="2">
        <v>37911</v>
      </c>
      <c r="B94" s="6">
        <v>0.42083333333333334</v>
      </c>
      <c r="C94">
        <v>-105.08225</v>
      </c>
      <c r="D94">
        <v>40.56447</v>
      </c>
      <c r="E94" t="s">
        <v>392</v>
      </c>
      <c r="F94">
        <v>1518.97</v>
      </c>
      <c r="G94" t="s">
        <v>255</v>
      </c>
    </row>
    <row r="95" spans="1:7" ht="12.75">
      <c r="A95" s="2">
        <v>37911</v>
      </c>
      <c r="B95" s="6">
        <v>0.42083333333333334</v>
      </c>
      <c r="C95">
        <v>-105.08268</v>
      </c>
      <c r="D95">
        <v>40.5646</v>
      </c>
      <c r="E95" t="s">
        <v>249</v>
      </c>
      <c r="F95">
        <v>1519.11</v>
      </c>
      <c r="G95" t="s">
        <v>255</v>
      </c>
    </row>
    <row r="96" spans="1:7" ht="12.75">
      <c r="A96" s="2">
        <v>37911</v>
      </c>
      <c r="B96" s="6">
        <v>0.4895833333333333</v>
      </c>
      <c r="C96">
        <v>-105.08235</v>
      </c>
      <c r="D96">
        <v>40.56445</v>
      </c>
      <c r="E96" t="s">
        <v>373</v>
      </c>
      <c r="F96">
        <v>1518.973</v>
      </c>
      <c r="G96" t="s">
        <v>255</v>
      </c>
    </row>
    <row r="97" spans="1:7" ht="12.75">
      <c r="A97" s="2">
        <v>37911</v>
      </c>
      <c r="B97" s="6">
        <v>0.4895833333333333</v>
      </c>
      <c r="C97">
        <v>-105.08235</v>
      </c>
      <c r="D97">
        <v>40.5645</v>
      </c>
      <c r="E97" t="s">
        <v>403</v>
      </c>
      <c r="F97">
        <v>1518.96</v>
      </c>
      <c r="G97" t="s">
        <v>255</v>
      </c>
    </row>
    <row r="98" spans="1:7" ht="12.75">
      <c r="A98" s="2">
        <v>37911</v>
      </c>
      <c r="B98" s="6">
        <v>0.4895833333333333</v>
      </c>
      <c r="C98">
        <v>-105.08235</v>
      </c>
      <c r="D98">
        <v>40.56455</v>
      </c>
      <c r="E98" t="s">
        <v>402</v>
      </c>
      <c r="F98">
        <v>1519.02</v>
      </c>
      <c r="G98" t="s">
        <v>255</v>
      </c>
    </row>
    <row r="99" spans="1:7" ht="12.75">
      <c r="A99" s="2">
        <v>37911</v>
      </c>
      <c r="B99" s="6">
        <v>0.4895833333333333</v>
      </c>
      <c r="C99">
        <v>-105.08245</v>
      </c>
      <c r="D99">
        <v>40.56447</v>
      </c>
      <c r="E99" t="s">
        <v>372</v>
      </c>
      <c r="F99">
        <v>1519.1</v>
      </c>
      <c r="G99" t="s">
        <v>255</v>
      </c>
    </row>
    <row r="100" spans="1:7" ht="12.75">
      <c r="A100" s="2">
        <v>37911</v>
      </c>
      <c r="B100" s="6">
        <v>0.4895833333333333</v>
      </c>
      <c r="C100">
        <v>-105.08235</v>
      </c>
      <c r="D100">
        <v>40.5644</v>
      </c>
      <c r="E100" t="s">
        <v>374</v>
      </c>
      <c r="F100">
        <v>1518.97</v>
      </c>
      <c r="G100" t="s">
        <v>255</v>
      </c>
    </row>
    <row r="101" spans="1:7" ht="12.75">
      <c r="A101" s="2">
        <v>37911</v>
      </c>
      <c r="B101" s="6">
        <v>0.4895833333333333</v>
      </c>
      <c r="C101">
        <v>-105.08225</v>
      </c>
      <c r="D101">
        <v>40.56447</v>
      </c>
      <c r="E101" t="s">
        <v>392</v>
      </c>
      <c r="F101">
        <v>1518.95</v>
      </c>
      <c r="G101" t="s">
        <v>255</v>
      </c>
    </row>
    <row r="102" spans="1:7" ht="12.75">
      <c r="A102" s="2">
        <v>37926</v>
      </c>
      <c r="B102" s="6">
        <v>0.5833333333333334</v>
      </c>
      <c r="C102">
        <v>-105.08235</v>
      </c>
      <c r="D102">
        <v>40.56445</v>
      </c>
      <c r="E102" t="s">
        <v>373</v>
      </c>
      <c r="F102">
        <v>1518.92</v>
      </c>
      <c r="G102" t="s">
        <v>256</v>
      </c>
    </row>
    <row r="103" spans="1:7" ht="12.75">
      <c r="A103" s="2">
        <v>37926</v>
      </c>
      <c r="B103" s="6">
        <v>0.5833333333333334</v>
      </c>
      <c r="C103">
        <v>-105.08235</v>
      </c>
      <c r="D103">
        <v>40.5645</v>
      </c>
      <c r="E103" t="s">
        <v>403</v>
      </c>
      <c r="F103">
        <v>1518.906</v>
      </c>
      <c r="G103" t="s">
        <v>256</v>
      </c>
    </row>
    <row r="104" spans="1:7" ht="12.75">
      <c r="A104" s="2">
        <v>37926</v>
      </c>
      <c r="B104" s="6">
        <v>0.5833333333333334</v>
      </c>
      <c r="C104">
        <v>-105.08235</v>
      </c>
      <c r="D104">
        <v>40.56455</v>
      </c>
      <c r="E104" t="s">
        <v>402</v>
      </c>
      <c r="F104">
        <v>1518.99</v>
      </c>
      <c r="G104" t="s">
        <v>256</v>
      </c>
    </row>
    <row r="105" spans="1:7" ht="12.75">
      <c r="A105" s="2">
        <v>37926</v>
      </c>
      <c r="B105" s="6">
        <v>0.5833333333333334</v>
      </c>
      <c r="C105">
        <v>-105.08245</v>
      </c>
      <c r="D105">
        <v>40.56447</v>
      </c>
      <c r="E105" t="s">
        <v>372</v>
      </c>
      <c r="F105">
        <v>1519.09</v>
      </c>
      <c r="G105" t="s">
        <v>256</v>
      </c>
    </row>
    <row r="106" spans="1:7" ht="12.75">
      <c r="A106" s="2">
        <v>37926</v>
      </c>
      <c r="B106" s="6">
        <v>0.5833333333333334</v>
      </c>
      <c r="C106">
        <v>-105.08235</v>
      </c>
      <c r="D106">
        <v>40.5644</v>
      </c>
      <c r="E106" t="s">
        <v>374</v>
      </c>
      <c r="F106">
        <v>1518.905</v>
      </c>
      <c r="G106" t="s">
        <v>256</v>
      </c>
    </row>
    <row r="107" spans="1:7" ht="12.75">
      <c r="A107" s="2">
        <v>37926</v>
      </c>
      <c r="B107" s="6">
        <v>0.5833333333333334</v>
      </c>
      <c r="C107">
        <v>-105.08225</v>
      </c>
      <c r="D107">
        <v>40.56447</v>
      </c>
      <c r="E107" t="s">
        <v>392</v>
      </c>
      <c r="F107">
        <v>1518.907</v>
      </c>
      <c r="G107" t="s">
        <v>256</v>
      </c>
    </row>
    <row r="108" spans="1:7" ht="12.75">
      <c r="A108" s="2">
        <v>37926</v>
      </c>
      <c r="B108" s="6">
        <v>0.5833333333333334</v>
      </c>
      <c r="C108">
        <v>-105.08268</v>
      </c>
      <c r="D108">
        <v>40.5646</v>
      </c>
      <c r="E108" t="s">
        <v>249</v>
      </c>
      <c r="F108">
        <v>1519.075</v>
      </c>
      <c r="G108" t="s">
        <v>256</v>
      </c>
    </row>
    <row r="109" spans="1:7" ht="12.75">
      <c r="A109" s="2">
        <v>37954</v>
      </c>
      <c r="B109" s="6">
        <v>0.375</v>
      </c>
      <c r="C109">
        <v>-105.08235</v>
      </c>
      <c r="D109">
        <v>40.56445</v>
      </c>
      <c r="E109" t="s">
        <v>373</v>
      </c>
      <c r="F109">
        <v>1518.857</v>
      </c>
      <c r="G109" t="s">
        <v>257</v>
      </c>
    </row>
    <row r="110" spans="1:7" ht="12.75">
      <c r="A110" s="2">
        <v>37954</v>
      </c>
      <c r="B110" s="6">
        <v>0.375</v>
      </c>
      <c r="C110">
        <v>-105.08235</v>
      </c>
      <c r="D110">
        <v>40.5645</v>
      </c>
      <c r="E110" t="s">
        <v>403</v>
      </c>
      <c r="F110">
        <v>1518.83</v>
      </c>
      <c r="G110" t="s">
        <v>257</v>
      </c>
    </row>
    <row r="111" spans="1:7" ht="12.75">
      <c r="A111" s="2">
        <v>37954</v>
      </c>
      <c r="B111" s="6">
        <v>0.375</v>
      </c>
      <c r="C111">
        <v>-105.08235</v>
      </c>
      <c r="D111">
        <v>40.56455</v>
      </c>
      <c r="E111" t="s">
        <v>402</v>
      </c>
      <c r="F111">
        <v>1518.947</v>
      </c>
      <c r="G111" t="s">
        <v>257</v>
      </c>
    </row>
    <row r="112" spans="1:7" ht="12.75">
      <c r="A112" s="2">
        <v>37954</v>
      </c>
      <c r="B112" s="6">
        <v>0.375</v>
      </c>
      <c r="C112">
        <v>-105.08245</v>
      </c>
      <c r="D112">
        <v>40.56447</v>
      </c>
      <c r="E112" t="s">
        <v>372</v>
      </c>
      <c r="F112">
        <v>1519.055</v>
      </c>
      <c r="G112" t="s">
        <v>257</v>
      </c>
    </row>
    <row r="113" spans="1:7" ht="12.75">
      <c r="A113" s="2">
        <v>37954</v>
      </c>
      <c r="B113" s="6">
        <v>0.375</v>
      </c>
      <c r="C113">
        <v>-105.08235</v>
      </c>
      <c r="D113">
        <v>40.5644</v>
      </c>
      <c r="E113" t="s">
        <v>374</v>
      </c>
      <c r="F113">
        <v>1518.84</v>
      </c>
      <c r="G113" t="s">
        <v>257</v>
      </c>
    </row>
    <row r="114" spans="1:7" ht="12.75">
      <c r="A114" s="2">
        <v>37954</v>
      </c>
      <c r="B114" s="6">
        <v>0.375</v>
      </c>
      <c r="C114">
        <v>-105.08225</v>
      </c>
      <c r="D114">
        <v>40.56447</v>
      </c>
      <c r="E114" t="s">
        <v>392</v>
      </c>
      <c r="F114">
        <v>1518.84</v>
      </c>
      <c r="G114" t="s">
        <v>257</v>
      </c>
    </row>
    <row r="115" spans="1:7" ht="12.75">
      <c r="A115" s="2">
        <v>37954</v>
      </c>
      <c r="B115" s="6">
        <v>0.375</v>
      </c>
      <c r="C115">
        <v>-105.08268</v>
      </c>
      <c r="D115">
        <v>40.5646</v>
      </c>
      <c r="E115" t="s">
        <v>249</v>
      </c>
      <c r="F115">
        <v>1519.07</v>
      </c>
      <c r="G115" t="s">
        <v>257</v>
      </c>
    </row>
    <row r="116" spans="1:7" ht="12.75">
      <c r="A116" s="2">
        <v>37954</v>
      </c>
      <c r="B116" s="6">
        <v>0.3958333333333333</v>
      </c>
      <c r="C116">
        <v>-105.08235</v>
      </c>
      <c r="D116">
        <v>40.56445</v>
      </c>
      <c r="E116" t="s">
        <v>373</v>
      </c>
      <c r="F116">
        <v>1518.855</v>
      </c>
      <c r="G116" t="s">
        <v>257</v>
      </c>
    </row>
    <row r="117" spans="1:7" ht="12.75">
      <c r="A117" s="2">
        <v>37954</v>
      </c>
      <c r="B117" s="6">
        <v>0.3958333333333333</v>
      </c>
      <c r="C117">
        <v>-105.08235</v>
      </c>
      <c r="D117">
        <v>40.5645</v>
      </c>
      <c r="E117" t="s">
        <v>403</v>
      </c>
      <c r="F117">
        <v>1518.845</v>
      </c>
      <c r="G117" t="s">
        <v>257</v>
      </c>
    </row>
    <row r="118" spans="1:7" ht="12.75">
      <c r="A118" s="2">
        <v>37954</v>
      </c>
      <c r="B118" s="6">
        <v>0.3958333333333333</v>
      </c>
      <c r="C118">
        <v>-105.08235</v>
      </c>
      <c r="D118">
        <v>40.56455</v>
      </c>
      <c r="E118" t="s">
        <v>402</v>
      </c>
      <c r="F118">
        <v>1518.943</v>
      </c>
      <c r="G118" t="s">
        <v>257</v>
      </c>
    </row>
    <row r="119" spans="1:7" ht="12.75">
      <c r="A119" s="2">
        <v>37954</v>
      </c>
      <c r="B119" s="6">
        <v>0.3958333333333333</v>
      </c>
      <c r="C119">
        <v>-105.08245</v>
      </c>
      <c r="D119">
        <v>40.56447</v>
      </c>
      <c r="E119" t="s">
        <v>372</v>
      </c>
      <c r="F119">
        <v>1519.054</v>
      </c>
      <c r="G119" t="s">
        <v>257</v>
      </c>
    </row>
    <row r="120" spans="1:7" ht="12.75">
      <c r="A120" s="2">
        <v>37954</v>
      </c>
      <c r="B120" s="6">
        <v>0.3958333333333333</v>
      </c>
      <c r="C120">
        <v>-105.08235</v>
      </c>
      <c r="D120">
        <v>40.5644</v>
      </c>
      <c r="E120" t="s">
        <v>374</v>
      </c>
      <c r="F120">
        <v>1518.837</v>
      </c>
      <c r="G120" t="s">
        <v>257</v>
      </c>
    </row>
    <row r="121" spans="1:7" ht="12.75">
      <c r="A121" s="2">
        <v>37954</v>
      </c>
      <c r="B121" s="6">
        <v>0.3958333333333333</v>
      </c>
      <c r="C121">
        <v>-105.08225</v>
      </c>
      <c r="D121">
        <v>40.56447</v>
      </c>
      <c r="E121" t="s">
        <v>392</v>
      </c>
      <c r="F121">
        <v>1518.846</v>
      </c>
      <c r="G121" t="s">
        <v>257</v>
      </c>
    </row>
    <row r="122" spans="1:7" ht="12.75">
      <c r="A122" s="2">
        <v>37954</v>
      </c>
      <c r="B122" s="6">
        <v>0.3958333333333333</v>
      </c>
      <c r="C122">
        <v>-105.08268</v>
      </c>
      <c r="D122">
        <v>40.5646</v>
      </c>
      <c r="E122" t="s">
        <v>249</v>
      </c>
      <c r="F122">
        <v>1519.065</v>
      </c>
      <c r="G122" t="s">
        <v>257</v>
      </c>
    </row>
    <row r="123" spans="1:7" ht="12.75">
      <c r="A123" s="2">
        <v>38098</v>
      </c>
      <c r="B123" s="6">
        <v>0.4375</v>
      </c>
      <c r="C123">
        <v>-105.08235</v>
      </c>
      <c r="D123">
        <v>40.56445</v>
      </c>
      <c r="E123" t="s">
        <v>373</v>
      </c>
      <c r="F123">
        <v>1518.92</v>
      </c>
      <c r="G123" t="s">
        <v>295</v>
      </c>
    </row>
    <row r="124" spans="1:7" ht="12.75">
      <c r="A124" s="2">
        <v>38098</v>
      </c>
      <c r="B124" s="6">
        <v>0.4375</v>
      </c>
      <c r="C124">
        <v>-105.08235</v>
      </c>
      <c r="D124">
        <v>40.5645</v>
      </c>
      <c r="E124" t="s">
        <v>403</v>
      </c>
      <c r="F124">
        <v>1518.91</v>
      </c>
      <c r="G124" t="s">
        <v>295</v>
      </c>
    </row>
    <row r="125" spans="1:7" ht="12.75">
      <c r="A125" s="2">
        <v>38098</v>
      </c>
      <c r="B125" s="6">
        <v>0.4375</v>
      </c>
      <c r="C125">
        <v>-105.08235</v>
      </c>
      <c r="D125">
        <v>40.56455</v>
      </c>
      <c r="E125" t="s">
        <v>402</v>
      </c>
      <c r="F125">
        <v>1518.98</v>
      </c>
      <c r="G125" t="s">
        <v>295</v>
      </c>
    </row>
    <row r="126" spans="1:7" ht="12.75">
      <c r="A126" s="2">
        <v>38098</v>
      </c>
      <c r="B126" s="6">
        <v>0.4375</v>
      </c>
      <c r="C126">
        <v>-105.08245</v>
      </c>
      <c r="D126">
        <v>40.56447</v>
      </c>
      <c r="E126" t="s">
        <v>372</v>
      </c>
      <c r="F126">
        <v>1519.03</v>
      </c>
      <c r="G126" t="s">
        <v>295</v>
      </c>
    </row>
    <row r="127" spans="1:7" ht="12.75">
      <c r="A127" s="2">
        <v>38098</v>
      </c>
      <c r="B127" s="6">
        <v>0.4375</v>
      </c>
      <c r="C127">
        <v>-105.08235</v>
      </c>
      <c r="D127">
        <v>40.5644</v>
      </c>
      <c r="E127" t="s">
        <v>374</v>
      </c>
      <c r="F127">
        <v>1518.91</v>
      </c>
      <c r="G127" t="s">
        <v>295</v>
      </c>
    </row>
    <row r="128" spans="1:7" ht="12.75">
      <c r="A128" s="2">
        <v>38098</v>
      </c>
      <c r="B128" s="6">
        <v>0.4375</v>
      </c>
      <c r="C128">
        <v>-105.08225</v>
      </c>
      <c r="D128">
        <v>40.56447</v>
      </c>
      <c r="E128" t="s">
        <v>392</v>
      </c>
      <c r="F128">
        <v>1518.91</v>
      </c>
      <c r="G128" t="s">
        <v>295</v>
      </c>
    </row>
    <row r="129" spans="1:7" ht="12.75">
      <c r="A129" s="2">
        <v>38098</v>
      </c>
      <c r="B129" s="6">
        <v>0.4375</v>
      </c>
      <c r="C129">
        <v>-105.08268</v>
      </c>
      <c r="D129">
        <v>40.5646</v>
      </c>
      <c r="E129" t="s">
        <v>249</v>
      </c>
      <c r="F129">
        <v>1519.05</v>
      </c>
      <c r="G129" t="s">
        <v>295</v>
      </c>
    </row>
    <row r="130" spans="1:7" ht="12.75">
      <c r="A130" s="2">
        <v>38098</v>
      </c>
      <c r="B130" s="6">
        <v>0.5340277777777778</v>
      </c>
      <c r="C130">
        <v>-105.08235</v>
      </c>
      <c r="D130">
        <v>40.56445</v>
      </c>
      <c r="E130" t="s">
        <v>373</v>
      </c>
      <c r="F130">
        <v>1518.924</v>
      </c>
      <c r="G130" t="s">
        <v>295</v>
      </c>
    </row>
    <row r="131" spans="1:7" ht="12.75">
      <c r="A131" s="2">
        <v>38098</v>
      </c>
      <c r="B131" s="6">
        <v>0.5340277777777778</v>
      </c>
      <c r="C131">
        <v>-105.08235</v>
      </c>
      <c r="D131">
        <v>40.5645</v>
      </c>
      <c r="E131" t="s">
        <v>403</v>
      </c>
      <c r="F131">
        <v>1518.905</v>
      </c>
      <c r="G131" t="s">
        <v>295</v>
      </c>
    </row>
    <row r="132" spans="1:7" ht="12.75">
      <c r="A132" s="2">
        <v>38098</v>
      </c>
      <c r="B132" s="6">
        <v>0.5340277777777778</v>
      </c>
      <c r="C132">
        <v>-105.08235</v>
      </c>
      <c r="D132">
        <v>40.56455</v>
      </c>
      <c r="E132" t="s">
        <v>402</v>
      </c>
      <c r="F132">
        <v>1518.92</v>
      </c>
      <c r="G132" t="s">
        <v>295</v>
      </c>
    </row>
    <row r="133" spans="1:7" ht="12.75">
      <c r="A133" s="2">
        <v>38098</v>
      </c>
      <c r="B133" s="6">
        <v>0.5340277777777778</v>
      </c>
      <c r="C133">
        <v>-105.08245</v>
      </c>
      <c r="D133">
        <v>40.56447</v>
      </c>
      <c r="E133" t="s">
        <v>372</v>
      </c>
      <c r="F133">
        <v>1518.937</v>
      </c>
      <c r="G133" t="s">
        <v>295</v>
      </c>
    </row>
    <row r="134" spans="1:7" ht="12.75">
      <c r="A134" s="2">
        <v>38098</v>
      </c>
      <c r="B134" s="6">
        <v>0.5340277777777778</v>
      </c>
      <c r="C134">
        <v>-105.08235</v>
      </c>
      <c r="D134">
        <v>40.5644</v>
      </c>
      <c r="E134" t="s">
        <v>374</v>
      </c>
      <c r="F134">
        <v>1518.9</v>
      </c>
      <c r="G134" t="s">
        <v>295</v>
      </c>
    </row>
    <row r="135" spans="1:7" ht="12.75">
      <c r="A135" s="2">
        <v>38098</v>
      </c>
      <c r="B135" s="6">
        <v>0.5340277777777778</v>
      </c>
      <c r="C135">
        <v>-105.08225</v>
      </c>
      <c r="D135">
        <v>40.56447</v>
      </c>
      <c r="E135" t="s">
        <v>392</v>
      </c>
      <c r="F135">
        <v>1518.9</v>
      </c>
      <c r="G135" t="s">
        <v>295</v>
      </c>
    </row>
    <row r="136" spans="1:7" ht="12.75">
      <c r="A136" s="2">
        <v>38098</v>
      </c>
      <c r="B136" s="6">
        <v>0.5340277777777778</v>
      </c>
      <c r="C136">
        <v>-105.08268</v>
      </c>
      <c r="D136">
        <v>40.5646</v>
      </c>
      <c r="E136" t="s">
        <v>249</v>
      </c>
      <c r="F136">
        <v>1519.03</v>
      </c>
      <c r="G136" t="s">
        <v>295</v>
      </c>
    </row>
    <row r="137" spans="1:7" ht="12.75">
      <c r="A137" s="2">
        <v>38098</v>
      </c>
      <c r="B137" s="6">
        <v>0.6041666666666666</v>
      </c>
      <c r="C137">
        <v>-105.08235</v>
      </c>
      <c r="D137">
        <v>40.56445</v>
      </c>
      <c r="E137" t="s">
        <v>373</v>
      </c>
      <c r="F137">
        <v>1518.93</v>
      </c>
      <c r="G137" t="s">
        <v>295</v>
      </c>
    </row>
    <row r="138" spans="1:7" ht="12.75">
      <c r="A138" s="2">
        <v>38098</v>
      </c>
      <c r="B138" s="6">
        <v>0.6041666666666666</v>
      </c>
      <c r="C138">
        <v>-105.08235</v>
      </c>
      <c r="D138">
        <v>40.5645</v>
      </c>
      <c r="E138" t="s">
        <v>403</v>
      </c>
      <c r="F138">
        <v>1518.91</v>
      </c>
      <c r="G138" t="s">
        <v>295</v>
      </c>
    </row>
    <row r="139" spans="1:7" ht="12.75">
      <c r="A139" s="2">
        <v>38098</v>
      </c>
      <c r="B139" s="6">
        <v>0.6041666666666666</v>
      </c>
      <c r="C139">
        <v>-105.08235</v>
      </c>
      <c r="D139">
        <v>40.56455</v>
      </c>
      <c r="E139" t="s">
        <v>402</v>
      </c>
      <c r="F139">
        <v>1518.97</v>
      </c>
      <c r="G139" t="s">
        <v>295</v>
      </c>
    </row>
    <row r="140" spans="1:7" ht="12.75">
      <c r="A140" s="2">
        <v>38098</v>
      </c>
      <c r="B140" s="6">
        <v>0.6041666666666666</v>
      </c>
      <c r="C140">
        <v>-105.08245</v>
      </c>
      <c r="D140">
        <v>40.56447</v>
      </c>
      <c r="E140" t="s">
        <v>372</v>
      </c>
      <c r="F140">
        <v>1519.06</v>
      </c>
      <c r="G140" t="s">
        <v>295</v>
      </c>
    </row>
    <row r="141" spans="1:7" ht="12.75">
      <c r="A141" s="2">
        <v>38098</v>
      </c>
      <c r="B141" s="6">
        <v>0.6041666666666666</v>
      </c>
      <c r="C141">
        <v>-105.08235</v>
      </c>
      <c r="D141">
        <v>40.5644</v>
      </c>
      <c r="E141" t="s">
        <v>374</v>
      </c>
      <c r="F141">
        <v>1518.9</v>
      </c>
      <c r="G141" t="s">
        <v>295</v>
      </c>
    </row>
    <row r="142" spans="1:7" ht="12.75">
      <c r="A142" s="2">
        <v>38098</v>
      </c>
      <c r="B142" s="6">
        <v>0.6041666666666666</v>
      </c>
      <c r="C142">
        <v>-105.08225</v>
      </c>
      <c r="D142">
        <v>40.56447</v>
      </c>
      <c r="E142" t="s">
        <v>392</v>
      </c>
      <c r="F142">
        <v>1518.97</v>
      </c>
      <c r="G142" t="s">
        <v>295</v>
      </c>
    </row>
    <row r="143" spans="1:7" ht="12.75">
      <c r="A143" s="2">
        <v>38098</v>
      </c>
      <c r="B143" s="6">
        <v>0.6041666666666666</v>
      </c>
      <c r="C143">
        <v>-105.08268</v>
      </c>
      <c r="D143">
        <v>40.5646</v>
      </c>
      <c r="E143" t="s">
        <v>249</v>
      </c>
      <c r="F143">
        <v>1519.02</v>
      </c>
      <c r="G143" t="s">
        <v>295</v>
      </c>
    </row>
    <row r="144" spans="1:7" ht="12.75">
      <c r="A144" s="2">
        <v>38100</v>
      </c>
      <c r="B144" s="6">
        <v>0.3541666666666667</v>
      </c>
      <c r="C144">
        <v>-105.08235</v>
      </c>
      <c r="D144">
        <v>40.56445</v>
      </c>
      <c r="E144" t="s">
        <v>373</v>
      </c>
      <c r="F144">
        <v>1518.903</v>
      </c>
      <c r="G144" t="s">
        <v>295</v>
      </c>
    </row>
    <row r="145" spans="1:7" ht="12.75">
      <c r="A145" s="2">
        <v>38100</v>
      </c>
      <c r="B145" s="6">
        <v>0.3541666666666667</v>
      </c>
      <c r="C145">
        <v>-105.08235</v>
      </c>
      <c r="D145">
        <v>40.5645</v>
      </c>
      <c r="E145" t="s">
        <v>403</v>
      </c>
      <c r="F145">
        <v>1518.881</v>
      </c>
      <c r="G145" t="s">
        <v>295</v>
      </c>
    </row>
    <row r="146" spans="1:7" ht="12.75">
      <c r="A146" s="2">
        <v>38100</v>
      </c>
      <c r="B146" s="6">
        <v>0.3541666666666667</v>
      </c>
      <c r="C146">
        <v>-105.08235</v>
      </c>
      <c r="D146">
        <v>40.56455</v>
      </c>
      <c r="E146" t="s">
        <v>402</v>
      </c>
      <c r="F146">
        <v>1518.955</v>
      </c>
      <c r="G146" t="s">
        <v>295</v>
      </c>
    </row>
    <row r="147" spans="1:7" ht="12.75">
      <c r="A147" s="2">
        <v>38100</v>
      </c>
      <c r="B147" s="6">
        <v>0.3541666666666667</v>
      </c>
      <c r="C147">
        <v>-105.08245</v>
      </c>
      <c r="D147">
        <v>40.56447</v>
      </c>
      <c r="E147" t="s">
        <v>372</v>
      </c>
      <c r="F147">
        <v>1519.014</v>
      </c>
      <c r="G147" t="s">
        <v>295</v>
      </c>
    </row>
    <row r="148" spans="1:7" ht="12.75">
      <c r="A148" s="2">
        <v>38100</v>
      </c>
      <c r="B148" s="6">
        <v>0.3541666666666667</v>
      </c>
      <c r="C148">
        <v>-105.08235</v>
      </c>
      <c r="D148">
        <v>40.5644</v>
      </c>
      <c r="E148" t="s">
        <v>374</v>
      </c>
      <c r="F148">
        <v>1518.885</v>
      </c>
      <c r="G148" t="s">
        <v>295</v>
      </c>
    </row>
    <row r="149" spans="1:7" ht="12.75">
      <c r="A149" s="2">
        <v>38100</v>
      </c>
      <c r="B149" s="6">
        <v>0.3541666666666667</v>
      </c>
      <c r="C149">
        <v>-105.08225</v>
      </c>
      <c r="D149">
        <v>40.56447</v>
      </c>
      <c r="E149" t="s">
        <v>392</v>
      </c>
      <c r="F149">
        <v>1519.661</v>
      </c>
      <c r="G149" t="s">
        <v>295</v>
      </c>
    </row>
    <row r="150" spans="1:7" ht="12.75">
      <c r="A150" s="2">
        <v>38100</v>
      </c>
      <c r="B150" s="6">
        <v>0.3541666666666667</v>
      </c>
      <c r="C150">
        <v>-105.08268</v>
      </c>
      <c r="D150">
        <v>40.5646</v>
      </c>
      <c r="E150" t="s">
        <v>249</v>
      </c>
      <c r="F150">
        <v>1519.02</v>
      </c>
      <c r="G150" t="s">
        <v>295</v>
      </c>
    </row>
    <row r="151" spans="1:7" ht="12.75">
      <c r="A151" s="2">
        <v>38100</v>
      </c>
      <c r="B151" s="6">
        <v>0.4166666666666667</v>
      </c>
      <c r="C151">
        <v>-105.08235</v>
      </c>
      <c r="D151">
        <v>40.56445</v>
      </c>
      <c r="E151" t="s">
        <v>373</v>
      </c>
      <c r="F151">
        <v>1518.899</v>
      </c>
      <c r="G151" t="s">
        <v>295</v>
      </c>
    </row>
    <row r="152" spans="1:7" ht="12.75">
      <c r="A152" s="2">
        <v>38100</v>
      </c>
      <c r="B152" s="6">
        <v>0.4166666666666667</v>
      </c>
      <c r="C152">
        <v>-105.08235</v>
      </c>
      <c r="D152">
        <v>40.5645</v>
      </c>
      <c r="E152" t="s">
        <v>403</v>
      </c>
      <c r="F152">
        <v>1518.889</v>
      </c>
      <c r="G152" t="s">
        <v>295</v>
      </c>
    </row>
    <row r="153" spans="1:7" ht="12.75">
      <c r="A153" s="2">
        <v>38100</v>
      </c>
      <c r="B153" s="6">
        <v>0.4166666666666667</v>
      </c>
      <c r="C153">
        <v>-105.08235</v>
      </c>
      <c r="D153">
        <v>40.56455</v>
      </c>
      <c r="E153" t="s">
        <v>402</v>
      </c>
      <c r="F153">
        <v>1518.89</v>
      </c>
      <c r="G153" t="s">
        <v>295</v>
      </c>
    </row>
    <row r="154" spans="1:7" ht="12.75">
      <c r="A154" s="2">
        <v>38100</v>
      </c>
      <c r="B154" s="6">
        <v>0.4166666666666667</v>
      </c>
      <c r="C154">
        <v>-105.08245</v>
      </c>
      <c r="D154">
        <v>40.56447</v>
      </c>
      <c r="E154" t="s">
        <v>372</v>
      </c>
      <c r="F154">
        <v>1519.006</v>
      </c>
      <c r="G154" t="s">
        <v>295</v>
      </c>
    </row>
    <row r="155" spans="1:7" ht="12.75">
      <c r="A155" s="2">
        <v>38100</v>
      </c>
      <c r="B155" s="6">
        <v>0.4166666666666667</v>
      </c>
      <c r="C155">
        <v>-105.08235</v>
      </c>
      <c r="D155">
        <v>40.5644</v>
      </c>
      <c r="E155" t="s">
        <v>374</v>
      </c>
      <c r="F155">
        <v>1518.88</v>
      </c>
      <c r="G155" t="s">
        <v>295</v>
      </c>
    </row>
    <row r="156" spans="1:7" ht="12.75">
      <c r="A156" s="2">
        <v>38100</v>
      </c>
      <c r="B156" s="6">
        <v>0.4166666666666667</v>
      </c>
      <c r="C156">
        <v>-105.08225</v>
      </c>
      <c r="D156">
        <v>40.56447</v>
      </c>
      <c r="E156" t="s">
        <v>392</v>
      </c>
      <c r="F156">
        <v>1518.82</v>
      </c>
      <c r="G156" t="s">
        <v>295</v>
      </c>
    </row>
    <row r="157" spans="1:7" ht="12.75">
      <c r="A157" s="2">
        <v>38100</v>
      </c>
      <c r="B157" s="6">
        <v>0.4166666666666667</v>
      </c>
      <c r="C157">
        <v>-105.08268</v>
      </c>
      <c r="D157">
        <v>40.5646</v>
      </c>
      <c r="E157" t="s">
        <v>249</v>
      </c>
      <c r="F157">
        <v>1519.03</v>
      </c>
      <c r="G157" t="s">
        <v>295</v>
      </c>
    </row>
    <row r="158" spans="1:7" ht="12.75">
      <c r="A158" s="2">
        <v>38162</v>
      </c>
      <c r="B158" s="6">
        <v>0.4583333333333333</v>
      </c>
      <c r="C158">
        <v>-105.08235</v>
      </c>
      <c r="D158">
        <v>40.56445</v>
      </c>
      <c r="E158" t="s">
        <v>373</v>
      </c>
      <c r="F158">
        <v>1519</v>
      </c>
      <c r="G158" t="s">
        <v>275</v>
      </c>
    </row>
    <row r="159" spans="1:7" ht="12.75">
      <c r="A159" s="2">
        <v>38162</v>
      </c>
      <c r="B159" s="6">
        <v>0.4583333333333333</v>
      </c>
      <c r="C159">
        <v>-105.08235</v>
      </c>
      <c r="D159">
        <v>40.5645</v>
      </c>
      <c r="E159" t="s">
        <v>403</v>
      </c>
      <c r="F159">
        <v>1519.09</v>
      </c>
      <c r="G159" t="s">
        <v>275</v>
      </c>
    </row>
    <row r="160" spans="1:7" ht="12.75">
      <c r="A160" s="2">
        <v>38162</v>
      </c>
      <c r="B160" s="6">
        <v>0.4583333333333333</v>
      </c>
      <c r="C160">
        <v>-105.08235</v>
      </c>
      <c r="D160">
        <v>40.56455</v>
      </c>
      <c r="E160" t="s">
        <v>402</v>
      </c>
      <c r="F160">
        <v>1520.44</v>
      </c>
      <c r="G160" t="s">
        <v>275</v>
      </c>
    </row>
    <row r="161" spans="1:7" ht="12.75">
      <c r="A161" s="2">
        <v>38162</v>
      </c>
      <c r="B161" s="6">
        <v>0.4583333333333333</v>
      </c>
      <c r="C161">
        <v>-105.08245</v>
      </c>
      <c r="D161">
        <v>40.56447</v>
      </c>
      <c r="E161" t="s">
        <v>372</v>
      </c>
      <c r="F161">
        <v>1519.235</v>
      </c>
      <c r="G161" t="s">
        <v>275</v>
      </c>
    </row>
    <row r="162" spans="1:7" ht="12.75">
      <c r="A162" s="2">
        <v>38162</v>
      </c>
      <c r="B162" s="6">
        <v>0.4583333333333333</v>
      </c>
      <c r="C162">
        <v>-105.08235</v>
      </c>
      <c r="D162">
        <v>40.5644</v>
      </c>
      <c r="E162" t="s">
        <v>374</v>
      </c>
      <c r="F162">
        <v>1519.045</v>
      </c>
      <c r="G162" t="s">
        <v>275</v>
      </c>
    </row>
    <row r="163" spans="1:7" ht="12.75">
      <c r="A163" s="2">
        <v>38162</v>
      </c>
      <c r="B163" s="6">
        <v>0.4583333333333333</v>
      </c>
      <c r="C163">
        <v>-105.08225</v>
      </c>
      <c r="D163">
        <v>40.56447</v>
      </c>
      <c r="E163" t="s">
        <v>392</v>
      </c>
      <c r="F163">
        <v>1519.888</v>
      </c>
      <c r="G163" t="s">
        <v>275</v>
      </c>
    </row>
    <row r="164" spans="1:7" ht="12.75">
      <c r="A164" s="2">
        <v>38162</v>
      </c>
      <c r="B164" s="6">
        <v>0.4583333333333333</v>
      </c>
      <c r="C164">
        <v>-105.08268</v>
      </c>
      <c r="D164">
        <v>40.5646</v>
      </c>
      <c r="E164" t="s">
        <v>249</v>
      </c>
      <c r="F164">
        <v>1519.15</v>
      </c>
      <c r="G164" t="s">
        <v>275</v>
      </c>
    </row>
    <row r="165" spans="1:7" ht="12.75">
      <c r="A165" s="2">
        <v>38162</v>
      </c>
      <c r="B165" s="6">
        <v>0.4861111111111111</v>
      </c>
      <c r="C165">
        <v>-105.08235</v>
      </c>
      <c r="D165">
        <v>40.56445</v>
      </c>
      <c r="E165" t="s">
        <v>373</v>
      </c>
      <c r="F165">
        <v>1518.993</v>
      </c>
      <c r="G165" t="s">
        <v>275</v>
      </c>
    </row>
    <row r="166" spans="1:7" ht="12.75">
      <c r="A166" s="2">
        <v>38162</v>
      </c>
      <c r="B166" s="6">
        <v>0.4861111111111111</v>
      </c>
      <c r="C166">
        <v>-105.08235</v>
      </c>
      <c r="D166">
        <v>40.5645</v>
      </c>
      <c r="E166" t="s">
        <v>403</v>
      </c>
      <c r="F166">
        <v>1519.035</v>
      </c>
      <c r="G166" t="s">
        <v>275</v>
      </c>
    </row>
    <row r="167" spans="1:7" ht="12.75">
      <c r="A167" s="2">
        <v>38162</v>
      </c>
      <c r="B167" s="6">
        <v>0.4861111111111111</v>
      </c>
      <c r="C167">
        <v>-105.08235</v>
      </c>
      <c r="D167">
        <v>40.56455</v>
      </c>
      <c r="E167" t="s">
        <v>402</v>
      </c>
      <c r="F167">
        <v>1519.245</v>
      </c>
      <c r="G167" t="s">
        <v>275</v>
      </c>
    </row>
    <row r="168" spans="1:7" ht="12.75">
      <c r="A168" s="2">
        <v>38162</v>
      </c>
      <c r="B168" s="6">
        <v>0.4861111111111111</v>
      </c>
      <c r="C168">
        <v>-105.08245</v>
      </c>
      <c r="D168">
        <v>40.56447</v>
      </c>
      <c r="E168" t="s">
        <v>372</v>
      </c>
      <c r="F168">
        <v>1519.205</v>
      </c>
      <c r="G168" t="s">
        <v>275</v>
      </c>
    </row>
    <row r="169" spans="1:7" ht="12.75">
      <c r="A169" s="2">
        <v>38162</v>
      </c>
      <c r="B169" s="6">
        <v>0.4861111111111111</v>
      </c>
      <c r="C169">
        <v>-105.08235</v>
      </c>
      <c r="D169">
        <v>40.5644</v>
      </c>
      <c r="E169" t="s">
        <v>374</v>
      </c>
      <c r="F169">
        <v>1518.935</v>
      </c>
      <c r="G169" t="s">
        <v>275</v>
      </c>
    </row>
    <row r="170" spans="1:7" ht="12.75">
      <c r="A170" s="2">
        <v>38162</v>
      </c>
      <c r="B170" s="6">
        <v>0.4861111111111111</v>
      </c>
      <c r="C170">
        <v>-105.08225</v>
      </c>
      <c r="D170">
        <v>40.56447</v>
      </c>
      <c r="E170" t="s">
        <v>392</v>
      </c>
      <c r="F170">
        <v>1518.885</v>
      </c>
      <c r="G170" t="s">
        <v>275</v>
      </c>
    </row>
    <row r="171" spans="1:7" ht="12.75">
      <c r="A171" s="2">
        <v>38162</v>
      </c>
      <c r="B171" s="6">
        <v>0.4861111111111111</v>
      </c>
      <c r="C171">
        <v>-105.08268</v>
      </c>
      <c r="D171">
        <v>40.5646</v>
      </c>
      <c r="E171" t="s">
        <v>249</v>
      </c>
      <c r="F171">
        <v>1519.15</v>
      </c>
      <c r="G171" t="s">
        <v>275</v>
      </c>
    </row>
    <row r="172" spans="1:7" ht="12.75">
      <c r="A172" s="2">
        <v>38197</v>
      </c>
      <c r="B172" s="6">
        <v>0.4166666666666667</v>
      </c>
      <c r="C172">
        <v>-105.08235</v>
      </c>
      <c r="D172">
        <v>40.56445</v>
      </c>
      <c r="E172" t="s">
        <v>373</v>
      </c>
      <c r="F172">
        <v>1518.946</v>
      </c>
      <c r="G172" t="s">
        <v>368</v>
      </c>
    </row>
    <row r="173" spans="1:7" ht="12.75">
      <c r="A173" s="2">
        <v>38197</v>
      </c>
      <c r="B173" s="6">
        <v>0.4166666666666667</v>
      </c>
      <c r="C173">
        <v>-105.08245</v>
      </c>
      <c r="D173">
        <v>40.56447</v>
      </c>
      <c r="E173" t="s">
        <v>372</v>
      </c>
      <c r="F173">
        <v>1519.128</v>
      </c>
      <c r="G173" t="s">
        <v>368</v>
      </c>
    </row>
    <row r="174" spans="1:7" ht="12.75">
      <c r="A174" s="2">
        <v>38197</v>
      </c>
      <c r="B174" s="6">
        <v>0.4166666666666667</v>
      </c>
      <c r="C174">
        <v>-105.08235</v>
      </c>
      <c r="D174">
        <v>40.5644</v>
      </c>
      <c r="E174" t="s">
        <v>374</v>
      </c>
      <c r="F174">
        <v>1518.93</v>
      </c>
      <c r="G174" t="s">
        <v>368</v>
      </c>
    </row>
    <row r="175" spans="1:7" ht="12.75">
      <c r="A175" s="2">
        <v>38197</v>
      </c>
      <c r="B175" s="6">
        <v>0.4166666666666667</v>
      </c>
      <c r="C175">
        <v>-105.08225</v>
      </c>
      <c r="D175">
        <v>40.56447</v>
      </c>
      <c r="E175" t="s">
        <v>392</v>
      </c>
      <c r="F175">
        <v>1518.936</v>
      </c>
      <c r="G175" t="s">
        <v>368</v>
      </c>
    </row>
    <row r="176" spans="1:7" ht="12.75">
      <c r="A176" s="2">
        <v>38266</v>
      </c>
      <c r="B176" s="6">
        <v>0.59375</v>
      </c>
      <c r="C176">
        <v>-105.08235</v>
      </c>
      <c r="D176">
        <v>40.56445</v>
      </c>
      <c r="E176" t="s">
        <v>373</v>
      </c>
      <c r="F176">
        <v>1519.23</v>
      </c>
      <c r="G176" t="s">
        <v>295</v>
      </c>
    </row>
    <row r="177" spans="1:7" ht="12.75">
      <c r="A177" s="2">
        <v>38266</v>
      </c>
      <c r="B177" s="6">
        <v>0.59375</v>
      </c>
      <c r="C177">
        <v>-105.08235</v>
      </c>
      <c r="D177">
        <v>40.5645</v>
      </c>
      <c r="E177" t="s">
        <v>403</v>
      </c>
      <c r="F177">
        <v>1519.24</v>
      </c>
      <c r="G177" t="s">
        <v>295</v>
      </c>
    </row>
    <row r="178" spans="1:7" ht="12.75">
      <c r="A178" s="2">
        <v>38266</v>
      </c>
      <c r="B178" s="6">
        <v>0.59375</v>
      </c>
      <c r="C178">
        <v>-105.08235</v>
      </c>
      <c r="D178">
        <v>40.56455</v>
      </c>
      <c r="E178" t="s">
        <v>402</v>
      </c>
      <c r="F178">
        <v>1519.12</v>
      </c>
      <c r="G178" t="s">
        <v>295</v>
      </c>
    </row>
    <row r="179" spans="1:7" ht="12.75">
      <c r="A179" s="2">
        <v>38266</v>
      </c>
      <c r="B179" s="6">
        <v>0.59375</v>
      </c>
      <c r="C179">
        <v>-105.08245</v>
      </c>
      <c r="D179">
        <v>40.56447</v>
      </c>
      <c r="E179" t="s">
        <v>372</v>
      </c>
      <c r="F179">
        <v>1519.5</v>
      </c>
      <c r="G179" t="s">
        <v>295</v>
      </c>
    </row>
    <row r="180" spans="1:7" ht="12.75">
      <c r="A180" s="2">
        <v>38266</v>
      </c>
      <c r="B180" s="6">
        <v>0.59375</v>
      </c>
      <c r="C180">
        <v>-105.08235</v>
      </c>
      <c r="D180">
        <v>40.5644</v>
      </c>
      <c r="E180" t="s">
        <v>374</v>
      </c>
      <c r="F180">
        <v>1519.17</v>
      </c>
      <c r="G180" t="s">
        <v>295</v>
      </c>
    </row>
    <row r="181" spans="1:7" ht="12.75">
      <c r="A181" s="2">
        <v>38266</v>
      </c>
      <c r="B181" s="6">
        <v>0.59375</v>
      </c>
      <c r="C181">
        <v>-105.08225</v>
      </c>
      <c r="D181">
        <v>40.56447</v>
      </c>
      <c r="E181" t="s">
        <v>392</v>
      </c>
      <c r="F181">
        <v>1519.04</v>
      </c>
      <c r="G181" t="s">
        <v>295</v>
      </c>
    </row>
    <row r="182" spans="1:7" ht="12.75">
      <c r="A182" s="2">
        <v>38266</v>
      </c>
      <c r="B182" s="6">
        <v>0.59375</v>
      </c>
      <c r="C182">
        <v>-105.08268</v>
      </c>
      <c r="D182">
        <v>40.5646</v>
      </c>
      <c r="E182" t="s">
        <v>249</v>
      </c>
      <c r="F182">
        <v>1519.175</v>
      </c>
      <c r="G182" t="s">
        <v>295</v>
      </c>
    </row>
    <row r="183" spans="1:7" ht="12.75">
      <c r="A183" s="2">
        <v>38267</v>
      </c>
      <c r="B183" s="6">
        <v>0.34652777777777777</v>
      </c>
      <c r="C183">
        <v>-105.08235</v>
      </c>
      <c r="D183">
        <v>40.56445</v>
      </c>
      <c r="E183" t="s">
        <v>373</v>
      </c>
      <c r="F183">
        <v>1519.09</v>
      </c>
      <c r="G183" t="s">
        <v>295</v>
      </c>
    </row>
    <row r="184" spans="1:7" ht="12.75">
      <c r="A184" s="2">
        <v>38267</v>
      </c>
      <c r="B184" s="6">
        <v>0.34652777777777777</v>
      </c>
      <c r="C184">
        <v>-105.08235</v>
      </c>
      <c r="D184">
        <v>40.5645</v>
      </c>
      <c r="E184" t="s">
        <v>403</v>
      </c>
      <c r="F184">
        <v>1519.08</v>
      </c>
      <c r="G184" t="s">
        <v>295</v>
      </c>
    </row>
    <row r="185" spans="1:7" ht="12.75">
      <c r="A185" s="2">
        <v>38267</v>
      </c>
      <c r="B185" s="6">
        <v>0.34652777777777777</v>
      </c>
      <c r="C185">
        <v>-105.08235</v>
      </c>
      <c r="D185">
        <v>40.56455</v>
      </c>
      <c r="E185" t="s">
        <v>402</v>
      </c>
      <c r="F185">
        <v>1519.19</v>
      </c>
      <c r="G185" t="s">
        <v>295</v>
      </c>
    </row>
    <row r="186" spans="1:7" ht="12.75">
      <c r="A186" s="2">
        <v>38267</v>
      </c>
      <c r="B186" s="6">
        <v>0.34652777777777777</v>
      </c>
      <c r="C186">
        <v>-105.08245</v>
      </c>
      <c r="D186">
        <v>40.56447</v>
      </c>
      <c r="E186" t="s">
        <v>372</v>
      </c>
      <c r="F186">
        <v>1519.2</v>
      </c>
      <c r="G186" t="s">
        <v>295</v>
      </c>
    </row>
    <row r="187" spans="1:7" ht="12.75">
      <c r="A187" s="2">
        <v>38267</v>
      </c>
      <c r="B187" s="6">
        <v>0.34652777777777777</v>
      </c>
      <c r="C187">
        <v>-105.08235</v>
      </c>
      <c r="D187">
        <v>40.5644</v>
      </c>
      <c r="E187" t="s">
        <v>374</v>
      </c>
      <c r="F187">
        <v>1519.08</v>
      </c>
      <c r="G187" t="s">
        <v>295</v>
      </c>
    </row>
    <row r="188" spans="1:7" ht="12.75">
      <c r="A188" s="2">
        <v>38267</v>
      </c>
      <c r="B188" s="6">
        <v>0.34652777777777777</v>
      </c>
      <c r="C188">
        <v>-105.08225</v>
      </c>
      <c r="D188">
        <v>40.56447</v>
      </c>
      <c r="E188" t="s">
        <v>392</v>
      </c>
      <c r="F188">
        <v>1519.08</v>
      </c>
      <c r="G188" t="s">
        <v>295</v>
      </c>
    </row>
    <row r="189" spans="1:7" ht="12.75">
      <c r="A189" s="2">
        <v>38267</v>
      </c>
      <c r="B189" s="6">
        <v>0.34652777777777777</v>
      </c>
      <c r="C189">
        <v>-105.08268</v>
      </c>
      <c r="D189">
        <v>40.5646</v>
      </c>
      <c r="E189" t="s">
        <v>249</v>
      </c>
      <c r="F189">
        <v>1519.2</v>
      </c>
      <c r="G189" t="s">
        <v>295</v>
      </c>
    </row>
    <row r="190" spans="1:7" ht="12.75">
      <c r="A190" s="2">
        <v>38267</v>
      </c>
      <c r="B190" s="6">
        <v>0.4263888888888889</v>
      </c>
      <c r="C190">
        <v>-105.08235</v>
      </c>
      <c r="D190">
        <v>40.56445</v>
      </c>
      <c r="E190" t="s">
        <v>373</v>
      </c>
      <c r="F190">
        <v>1519.19</v>
      </c>
      <c r="G190" t="s">
        <v>295</v>
      </c>
    </row>
    <row r="191" spans="1:7" ht="12.75">
      <c r="A191" s="2">
        <v>38267</v>
      </c>
      <c r="B191" s="6">
        <v>0.4263888888888889</v>
      </c>
      <c r="C191">
        <v>-105.08235</v>
      </c>
      <c r="D191">
        <v>40.5645</v>
      </c>
      <c r="E191" t="s">
        <v>403</v>
      </c>
      <c r="F191">
        <v>1519.17</v>
      </c>
      <c r="G191" t="s">
        <v>295</v>
      </c>
    </row>
    <row r="192" spans="1:7" ht="12.75">
      <c r="A192" s="2">
        <v>38267</v>
      </c>
      <c r="B192" s="6">
        <v>0.4263888888888889</v>
      </c>
      <c r="C192">
        <v>-105.08235</v>
      </c>
      <c r="D192">
        <v>40.56455</v>
      </c>
      <c r="E192" t="s">
        <v>402</v>
      </c>
      <c r="F192">
        <v>1519.18</v>
      </c>
      <c r="G192" t="s">
        <v>295</v>
      </c>
    </row>
    <row r="193" spans="1:7" ht="12.75">
      <c r="A193" s="2">
        <v>38267</v>
      </c>
      <c r="B193" s="6">
        <v>0.4263888888888889</v>
      </c>
      <c r="C193">
        <v>-105.08245</v>
      </c>
      <c r="D193">
        <v>40.56447</v>
      </c>
      <c r="E193" t="s">
        <v>372</v>
      </c>
      <c r="F193">
        <v>1519.4</v>
      </c>
      <c r="G193" t="s">
        <v>295</v>
      </c>
    </row>
    <row r="194" spans="1:7" ht="12.75">
      <c r="A194" s="2">
        <v>38267</v>
      </c>
      <c r="B194" s="6">
        <v>0.4263888888888889</v>
      </c>
      <c r="C194">
        <v>-105.08235</v>
      </c>
      <c r="D194">
        <v>40.5644</v>
      </c>
      <c r="E194" t="s">
        <v>374</v>
      </c>
      <c r="F194">
        <v>1519.065</v>
      </c>
      <c r="G194" t="s">
        <v>295</v>
      </c>
    </row>
    <row r="195" spans="1:7" ht="12.75">
      <c r="A195" s="2">
        <v>38267</v>
      </c>
      <c r="B195" s="6">
        <v>0.4263888888888889</v>
      </c>
      <c r="C195">
        <v>-105.08225</v>
      </c>
      <c r="D195">
        <v>40.56447</v>
      </c>
      <c r="E195" t="s">
        <v>392</v>
      </c>
      <c r="F195">
        <v>1519.08</v>
      </c>
      <c r="G195" t="s">
        <v>295</v>
      </c>
    </row>
    <row r="196" spans="1:7" ht="12.75">
      <c r="A196" s="2">
        <v>38267</v>
      </c>
      <c r="B196" s="6">
        <v>0.4263888888888889</v>
      </c>
      <c r="C196">
        <v>-105.08268</v>
      </c>
      <c r="D196">
        <v>40.5646</v>
      </c>
      <c r="E196" t="s">
        <v>249</v>
      </c>
      <c r="F196">
        <v>1519.21</v>
      </c>
      <c r="G196" t="s">
        <v>295</v>
      </c>
    </row>
    <row r="197" spans="1:7" ht="12.75">
      <c r="A197" s="2">
        <v>38267</v>
      </c>
      <c r="B197" s="6">
        <v>0.59375</v>
      </c>
      <c r="C197">
        <v>-105.08235</v>
      </c>
      <c r="D197">
        <v>40.56445</v>
      </c>
      <c r="E197" t="s">
        <v>373</v>
      </c>
      <c r="F197">
        <v>1519.08</v>
      </c>
      <c r="G197" t="s">
        <v>295</v>
      </c>
    </row>
    <row r="198" spans="1:7" ht="12.75">
      <c r="A198" s="2">
        <v>38267</v>
      </c>
      <c r="B198" s="6">
        <v>0.59375</v>
      </c>
      <c r="C198">
        <v>-105.08235</v>
      </c>
      <c r="D198">
        <v>40.5645</v>
      </c>
      <c r="E198" t="s">
        <v>403</v>
      </c>
      <c r="F198">
        <v>1519.07</v>
      </c>
      <c r="G198" t="s">
        <v>295</v>
      </c>
    </row>
    <row r="199" spans="1:7" ht="12.75">
      <c r="A199" s="2">
        <v>38267</v>
      </c>
      <c r="B199" s="6">
        <v>0.59375</v>
      </c>
      <c r="C199">
        <v>-105.08235</v>
      </c>
      <c r="D199">
        <v>40.56455</v>
      </c>
      <c r="E199" t="s">
        <v>402</v>
      </c>
      <c r="F199">
        <v>1519.13</v>
      </c>
      <c r="G199" t="s">
        <v>295</v>
      </c>
    </row>
    <row r="200" spans="1:7" ht="12.75">
      <c r="A200" s="2">
        <v>38267</v>
      </c>
      <c r="B200" s="6">
        <v>0.59375</v>
      </c>
      <c r="C200">
        <v>-105.08245</v>
      </c>
      <c r="D200">
        <v>40.56447</v>
      </c>
      <c r="E200" t="s">
        <v>372</v>
      </c>
      <c r="F200">
        <v>1519.16</v>
      </c>
      <c r="G200" t="s">
        <v>295</v>
      </c>
    </row>
    <row r="201" spans="1:7" ht="12.75">
      <c r="A201" s="2">
        <v>38267</v>
      </c>
      <c r="B201" s="6">
        <v>0.59375</v>
      </c>
      <c r="C201">
        <v>-105.08235</v>
      </c>
      <c r="D201">
        <v>40.5644</v>
      </c>
      <c r="E201" t="s">
        <v>374</v>
      </c>
      <c r="F201">
        <v>1519.06</v>
      </c>
      <c r="G201" t="s">
        <v>295</v>
      </c>
    </row>
    <row r="202" spans="1:7" ht="12.75">
      <c r="A202" s="2">
        <v>38267</v>
      </c>
      <c r="B202" s="6">
        <v>0.59375</v>
      </c>
      <c r="C202">
        <v>-105.08225</v>
      </c>
      <c r="D202">
        <v>40.56447</v>
      </c>
      <c r="E202" t="s">
        <v>392</v>
      </c>
      <c r="F202">
        <v>1519.07</v>
      </c>
      <c r="G202" t="s">
        <v>295</v>
      </c>
    </row>
    <row r="203" spans="1:7" ht="12.75">
      <c r="A203" s="2">
        <v>38267</v>
      </c>
      <c r="B203" s="6">
        <v>0.59375</v>
      </c>
      <c r="C203">
        <v>-105.08268</v>
      </c>
      <c r="D203">
        <v>40.5646</v>
      </c>
      <c r="E203" t="s">
        <v>249</v>
      </c>
      <c r="F203">
        <v>1519.23</v>
      </c>
      <c r="G203" t="s">
        <v>295</v>
      </c>
    </row>
    <row r="204" spans="1:7" ht="12.75">
      <c r="A204" s="2">
        <v>38268</v>
      </c>
      <c r="B204" s="6">
        <v>0.3541666666666667</v>
      </c>
      <c r="C204">
        <v>-105.08235</v>
      </c>
      <c r="D204">
        <v>40.56445</v>
      </c>
      <c r="E204" t="s">
        <v>373</v>
      </c>
      <c r="F204">
        <v>1519.089</v>
      </c>
      <c r="G204" t="s">
        <v>295</v>
      </c>
    </row>
    <row r="205" spans="1:7" ht="12.75">
      <c r="A205" s="2">
        <v>38268</v>
      </c>
      <c r="B205" s="6">
        <v>0.3541666666666667</v>
      </c>
      <c r="C205">
        <v>-105.08235</v>
      </c>
      <c r="D205">
        <v>40.5645</v>
      </c>
      <c r="E205" t="s">
        <v>403</v>
      </c>
      <c r="F205">
        <v>1519.0798</v>
      </c>
      <c r="G205" t="s">
        <v>295</v>
      </c>
    </row>
    <row r="206" spans="1:7" ht="12.75">
      <c r="A206" s="2">
        <v>38268</v>
      </c>
      <c r="B206" s="6">
        <v>0.3541666666666667</v>
      </c>
      <c r="C206">
        <v>-105.08235</v>
      </c>
      <c r="D206">
        <v>40.56455</v>
      </c>
      <c r="E206" t="s">
        <v>402</v>
      </c>
      <c r="F206">
        <v>1518.96</v>
      </c>
      <c r="G206" t="s">
        <v>295</v>
      </c>
    </row>
    <row r="207" spans="1:7" ht="12.75">
      <c r="A207" s="2">
        <v>38268</v>
      </c>
      <c r="B207" s="6">
        <v>0.3541666666666667</v>
      </c>
      <c r="C207">
        <v>-105.08245</v>
      </c>
      <c r="D207">
        <v>40.56447</v>
      </c>
      <c r="E207" t="s">
        <v>372</v>
      </c>
      <c r="F207">
        <v>1519.19</v>
      </c>
      <c r="G207" t="s">
        <v>295</v>
      </c>
    </row>
    <row r="208" spans="1:7" ht="12.75">
      <c r="A208" s="2">
        <v>38268</v>
      </c>
      <c r="B208" s="6">
        <v>0.3541666666666667</v>
      </c>
      <c r="C208">
        <v>-105.08235</v>
      </c>
      <c r="D208">
        <v>40.5644</v>
      </c>
      <c r="E208" t="s">
        <v>374</v>
      </c>
      <c r="F208">
        <v>1519.075</v>
      </c>
      <c r="G208" t="s">
        <v>295</v>
      </c>
    </row>
    <row r="209" spans="1:7" ht="12.75">
      <c r="A209" s="2">
        <v>38268</v>
      </c>
      <c r="B209" s="6">
        <v>0.3541666666666667</v>
      </c>
      <c r="C209">
        <v>-105.08225</v>
      </c>
      <c r="D209">
        <v>40.56447</v>
      </c>
      <c r="E209" t="s">
        <v>392</v>
      </c>
      <c r="F209">
        <v>1519.03</v>
      </c>
      <c r="G209" t="s">
        <v>295</v>
      </c>
    </row>
    <row r="210" spans="1:7" ht="12.75">
      <c r="A210" s="2">
        <v>38268</v>
      </c>
      <c r="B210" s="6">
        <v>0.3541666666666667</v>
      </c>
      <c r="C210">
        <v>-105.08268</v>
      </c>
      <c r="D210">
        <v>40.5646</v>
      </c>
      <c r="E210" t="s">
        <v>249</v>
      </c>
      <c r="F210">
        <v>1519.155</v>
      </c>
      <c r="G210" t="s">
        <v>295</v>
      </c>
    </row>
    <row r="211" spans="1:7" ht="12.75">
      <c r="A211" s="2">
        <v>38268</v>
      </c>
      <c r="B211" s="6">
        <v>0.4166666666666667</v>
      </c>
      <c r="C211">
        <v>-105.08235</v>
      </c>
      <c r="D211">
        <v>40.56445</v>
      </c>
      <c r="E211" t="s">
        <v>373</v>
      </c>
      <c r="F211">
        <v>1519.089</v>
      </c>
      <c r="G211" t="s">
        <v>295</v>
      </c>
    </row>
    <row r="212" spans="1:7" ht="12.75">
      <c r="A212" s="2">
        <v>38268</v>
      </c>
      <c r="B212" s="6">
        <v>0.4166666666666667</v>
      </c>
      <c r="C212">
        <v>-105.08235</v>
      </c>
      <c r="D212">
        <v>40.5645</v>
      </c>
      <c r="E212" t="s">
        <v>403</v>
      </c>
      <c r="F212">
        <v>1519.08</v>
      </c>
      <c r="G212" t="s">
        <v>295</v>
      </c>
    </row>
    <row r="213" spans="1:7" ht="12.75">
      <c r="A213" s="2">
        <v>38268</v>
      </c>
      <c r="B213" s="6">
        <v>0.4166666666666667</v>
      </c>
      <c r="C213">
        <v>-105.08235</v>
      </c>
      <c r="D213">
        <v>40.56455</v>
      </c>
      <c r="E213" t="s">
        <v>402</v>
      </c>
      <c r="F213">
        <v>1519.14</v>
      </c>
      <c r="G213" t="s">
        <v>295</v>
      </c>
    </row>
    <row r="214" spans="1:7" ht="12.75">
      <c r="A214" s="2">
        <v>38268</v>
      </c>
      <c r="B214" s="6">
        <v>0.4166666666666667</v>
      </c>
      <c r="C214">
        <v>-105.08245</v>
      </c>
      <c r="D214">
        <v>40.56447</v>
      </c>
      <c r="E214" t="s">
        <v>372</v>
      </c>
      <c r="F214">
        <v>1519.19</v>
      </c>
      <c r="G214" t="s">
        <v>295</v>
      </c>
    </row>
    <row r="215" spans="1:7" ht="12.75">
      <c r="A215" s="2">
        <v>38268</v>
      </c>
      <c r="B215" s="6">
        <v>0.4166666666666667</v>
      </c>
      <c r="C215">
        <v>-105.08235</v>
      </c>
      <c r="D215">
        <v>40.5644</v>
      </c>
      <c r="E215" t="s">
        <v>374</v>
      </c>
      <c r="F215">
        <v>1519.075</v>
      </c>
      <c r="G215" t="s">
        <v>295</v>
      </c>
    </row>
    <row r="216" spans="1:7" ht="12.75">
      <c r="A216" s="2">
        <v>38268</v>
      </c>
      <c r="B216" s="6">
        <v>0.4166666666666667</v>
      </c>
      <c r="C216">
        <v>-105.08225</v>
      </c>
      <c r="D216">
        <v>40.56447</v>
      </c>
      <c r="E216" t="s">
        <v>392</v>
      </c>
      <c r="F216">
        <v>1519.08</v>
      </c>
      <c r="G216" t="s">
        <v>295</v>
      </c>
    </row>
    <row r="217" spans="1:7" ht="12.75">
      <c r="A217" s="2">
        <v>38268</v>
      </c>
      <c r="B217" s="6">
        <v>0.4166666666666667</v>
      </c>
      <c r="C217">
        <v>-105.08268</v>
      </c>
      <c r="D217">
        <v>40.5646</v>
      </c>
      <c r="E217" t="s">
        <v>249</v>
      </c>
      <c r="F217">
        <v>1519.23</v>
      </c>
      <c r="G217" t="s">
        <v>295</v>
      </c>
    </row>
    <row r="218" spans="1:7" ht="12.75">
      <c r="A218" s="2">
        <v>38268</v>
      </c>
      <c r="B218" s="6">
        <v>0.53125</v>
      </c>
      <c r="C218">
        <v>-105.08235</v>
      </c>
      <c r="D218">
        <v>40.56445</v>
      </c>
      <c r="E218" t="s">
        <v>373</v>
      </c>
      <c r="F218">
        <v>1519.09</v>
      </c>
      <c r="G218" t="s">
        <v>295</v>
      </c>
    </row>
    <row r="219" spans="1:7" ht="12.75">
      <c r="A219" s="2">
        <v>38268</v>
      </c>
      <c r="B219" s="6">
        <v>0.53125</v>
      </c>
      <c r="C219">
        <v>-105.08235</v>
      </c>
      <c r="D219">
        <v>40.5645</v>
      </c>
      <c r="E219" t="s">
        <v>403</v>
      </c>
      <c r="F219">
        <v>1519.08</v>
      </c>
      <c r="G219" t="s">
        <v>295</v>
      </c>
    </row>
    <row r="220" spans="1:7" ht="12.75">
      <c r="A220" s="2">
        <v>38268</v>
      </c>
      <c r="B220" s="6">
        <v>0.53125</v>
      </c>
      <c r="C220">
        <v>-105.08235</v>
      </c>
      <c r="D220">
        <v>40.56455</v>
      </c>
      <c r="E220" t="s">
        <v>402</v>
      </c>
      <c r="F220">
        <v>1519.14</v>
      </c>
      <c r="G220" t="s">
        <v>295</v>
      </c>
    </row>
    <row r="221" spans="1:7" ht="12.75">
      <c r="A221" s="2">
        <v>38268</v>
      </c>
      <c r="B221" s="6">
        <v>0.53125</v>
      </c>
      <c r="C221">
        <v>-105.08245</v>
      </c>
      <c r="D221">
        <v>40.56447</v>
      </c>
      <c r="E221" t="s">
        <v>372</v>
      </c>
      <c r="F221">
        <v>1519.19</v>
      </c>
      <c r="G221" t="s">
        <v>295</v>
      </c>
    </row>
    <row r="222" spans="1:7" ht="12.75">
      <c r="A222" s="2">
        <v>38268</v>
      </c>
      <c r="B222" s="6">
        <v>0.53125</v>
      </c>
      <c r="C222">
        <v>-105.08235</v>
      </c>
      <c r="D222">
        <v>40.5644</v>
      </c>
      <c r="E222" t="s">
        <v>374</v>
      </c>
      <c r="F222">
        <v>1519.01</v>
      </c>
      <c r="G222" t="s">
        <v>295</v>
      </c>
    </row>
    <row r="223" spans="1:7" ht="12.75">
      <c r="A223" s="2">
        <v>38268</v>
      </c>
      <c r="B223" s="6">
        <v>0.53125</v>
      </c>
      <c r="C223">
        <v>-105.08225</v>
      </c>
      <c r="D223">
        <v>40.56447</v>
      </c>
      <c r="E223" t="s">
        <v>392</v>
      </c>
      <c r="F223">
        <v>1519.078</v>
      </c>
      <c r="G223" t="s">
        <v>295</v>
      </c>
    </row>
    <row r="224" spans="1:7" ht="12.75">
      <c r="A224" s="2">
        <v>38268</v>
      </c>
      <c r="B224" s="6">
        <v>0.53125</v>
      </c>
      <c r="C224">
        <v>-105.08268</v>
      </c>
      <c r="D224">
        <v>40.5646</v>
      </c>
      <c r="E224" t="s">
        <v>249</v>
      </c>
      <c r="F224">
        <v>1519.2</v>
      </c>
      <c r="G224" t="s">
        <v>295</v>
      </c>
    </row>
    <row r="225" spans="1:7" ht="12.75">
      <c r="A225" s="2">
        <v>38303</v>
      </c>
      <c r="B225" s="6">
        <v>0.38680555555555557</v>
      </c>
      <c r="C225">
        <v>-105.08235</v>
      </c>
      <c r="D225">
        <v>40.56445</v>
      </c>
      <c r="E225" t="s">
        <v>373</v>
      </c>
      <c r="F225">
        <v>1519.26</v>
      </c>
      <c r="G225" t="s">
        <v>115</v>
      </c>
    </row>
    <row r="226" spans="1:7" ht="12.75">
      <c r="A226" s="2">
        <v>38303</v>
      </c>
      <c r="B226" s="6">
        <v>0.38680555555555557</v>
      </c>
      <c r="C226">
        <v>-105.08235</v>
      </c>
      <c r="D226">
        <v>40.5645</v>
      </c>
      <c r="E226" t="s">
        <v>403</v>
      </c>
      <c r="F226">
        <v>1519.26</v>
      </c>
      <c r="G226" t="s">
        <v>115</v>
      </c>
    </row>
    <row r="227" spans="1:7" ht="12.75">
      <c r="A227" s="2">
        <v>38303</v>
      </c>
      <c r="B227" s="6">
        <v>0.38680555555555557</v>
      </c>
      <c r="C227">
        <v>-105.08235</v>
      </c>
      <c r="D227">
        <v>40.56455</v>
      </c>
      <c r="E227" t="s">
        <v>402</v>
      </c>
      <c r="F227">
        <v>1519.3</v>
      </c>
      <c r="G227" t="s">
        <v>115</v>
      </c>
    </row>
    <row r="228" spans="1:7" ht="12.75">
      <c r="A228" s="2">
        <v>38303</v>
      </c>
      <c r="B228" s="6">
        <v>0.38680555555555557</v>
      </c>
      <c r="C228">
        <v>-105.08245</v>
      </c>
      <c r="D228">
        <v>40.56447</v>
      </c>
      <c r="E228" t="s">
        <v>372</v>
      </c>
      <c r="F228">
        <v>1519.33</v>
      </c>
      <c r="G228" t="s">
        <v>115</v>
      </c>
    </row>
    <row r="229" spans="1:7" ht="12.75">
      <c r="A229" s="2">
        <v>38303</v>
      </c>
      <c r="B229" s="6">
        <v>0.38680555555555557</v>
      </c>
      <c r="C229">
        <v>-105.08235</v>
      </c>
      <c r="D229">
        <v>40.5644</v>
      </c>
      <c r="E229" t="s">
        <v>374</v>
      </c>
      <c r="F229">
        <v>1519.25</v>
      </c>
      <c r="G229" t="s">
        <v>115</v>
      </c>
    </row>
    <row r="230" spans="1:7" ht="12.75">
      <c r="A230" s="2">
        <v>38303</v>
      </c>
      <c r="B230" s="6">
        <v>0.38680555555555557</v>
      </c>
      <c r="C230">
        <v>-105.08225</v>
      </c>
      <c r="D230">
        <v>40.56447</v>
      </c>
      <c r="E230" t="s">
        <v>392</v>
      </c>
      <c r="F230">
        <v>1519.25</v>
      </c>
      <c r="G230" t="s">
        <v>115</v>
      </c>
    </row>
    <row r="231" spans="1:7" ht="12.75">
      <c r="A231" s="2">
        <v>38303</v>
      </c>
      <c r="B231" s="6">
        <v>0.38680555555555557</v>
      </c>
      <c r="C231">
        <v>-105.08268</v>
      </c>
      <c r="D231">
        <v>40.5646</v>
      </c>
      <c r="E231" t="s">
        <v>249</v>
      </c>
      <c r="F231">
        <v>1519.35</v>
      </c>
      <c r="G231" t="s">
        <v>115</v>
      </c>
    </row>
    <row r="232" spans="1:7" ht="12.75">
      <c r="A232" s="2">
        <v>38311</v>
      </c>
      <c r="B232" s="6">
        <v>0.625</v>
      </c>
      <c r="C232">
        <v>-105.08235</v>
      </c>
      <c r="D232">
        <v>40.56445</v>
      </c>
      <c r="E232" t="s">
        <v>373</v>
      </c>
      <c r="F232">
        <v>1519.26</v>
      </c>
      <c r="G232" t="s">
        <v>38</v>
      </c>
    </row>
    <row r="233" spans="1:7" ht="12.75">
      <c r="A233" s="2">
        <v>38311</v>
      </c>
      <c r="B233" s="6">
        <v>0.625</v>
      </c>
      <c r="C233">
        <v>-105.08235</v>
      </c>
      <c r="D233">
        <v>40.5645</v>
      </c>
      <c r="E233" t="s">
        <v>403</v>
      </c>
      <c r="F233">
        <v>1519.25</v>
      </c>
      <c r="G233" t="s">
        <v>38</v>
      </c>
    </row>
    <row r="234" spans="1:7" ht="12.75">
      <c r="A234" s="2">
        <v>38311</v>
      </c>
      <c r="B234" s="6">
        <v>0.625</v>
      </c>
      <c r="C234">
        <v>-105.08235</v>
      </c>
      <c r="D234">
        <v>40.56455</v>
      </c>
      <c r="E234" t="s">
        <v>402</v>
      </c>
      <c r="F234">
        <v>1519.3</v>
      </c>
      <c r="G234" t="s">
        <v>38</v>
      </c>
    </row>
    <row r="235" spans="1:7" ht="12.75">
      <c r="A235" s="2">
        <v>38311</v>
      </c>
      <c r="B235" s="6">
        <v>0.625</v>
      </c>
      <c r="C235">
        <v>-105.08245</v>
      </c>
      <c r="D235">
        <v>40.56447</v>
      </c>
      <c r="E235" t="s">
        <v>372</v>
      </c>
      <c r="F235">
        <v>1519.33</v>
      </c>
      <c r="G235" t="s">
        <v>38</v>
      </c>
    </row>
    <row r="236" spans="1:7" ht="12.75">
      <c r="A236" s="2">
        <v>38311</v>
      </c>
      <c r="B236" s="6">
        <v>0.625</v>
      </c>
      <c r="C236">
        <v>-105.08235</v>
      </c>
      <c r="D236">
        <v>40.5644</v>
      </c>
      <c r="E236" t="s">
        <v>374</v>
      </c>
      <c r="F236">
        <v>1519.25</v>
      </c>
      <c r="G236" t="s">
        <v>38</v>
      </c>
    </row>
    <row r="237" spans="1:7" ht="12.75">
      <c r="A237" s="2">
        <v>38311</v>
      </c>
      <c r="B237" s="6">
        <v>0.625</v>
      </c>
      <c r="C237">
        <v>-105.08225</v>
      </c>
      <c r="D237">
        <v>40.56447</v>
      </c>
      <c r="E237" t="s">
        <v>392</v>
      </c>
      <c r="F237">
        <v>1519.25</v>
      </c>
      <c r="G237" t="s">
        <v>38</v>
      </c>
    </row>
    <row r="238" spans="1:7" ht="12.75">
      <c r="A238" s="2">
        <v>38311</v>
      </c>
      <c r="B238" s="6">
        <v>0.625</v>
      </c>
      <c r="C238">
        <v>-105.08268</v>
      </c>
      <c r="D238">
        <v>40.5646</v>
      </c>
      <c r="E238" t="s">
        <v>249</v>
      </c>
      <c r="F238">
        <v>1519.39</v>
      </c>
      <c r="G238" t="s">
        <v>38</v>
      </c>
    </row>
    <row r="239" spans="1:7" ht="12.75">
      <c r="A239" s="2">
        <v>38470</v>
      </c>
      <c r="B239" s="6">
        <v>0.3541666666666667</v>
      </c>
      <c r="C239">
        <v>-105.08235</v>
      </c>
      <c r="D239">
        <v>40.56445</v>
      </c>
      <c r="E239" t="s">
        <v>373</v>
      </c>
      <c r="F239">
        <v>1519.195</v>
      </c>
      <c r="G239" t="s">
        <v>295</v>
      </c>
    </row>
    <row r="240" spans="1:7" ht="12.75">
      <c r="A240" s="2">
        <v>38470</v>
      </c>
      <c r="B240" s="6">
        <v>0.3541666666666667</v>
      </c>
      <c r="C240">
        <v>-105.08235</v>
      </c>
      <c r="D240">
        <v>40.5645</v>
      </c>
      <c r="E240" t="s">
        <v>403</v>
      </c>
      <c r="F240">
        <v>1519.27</v>
      </c>
      <c r="G240" t="s">
        <v>295</v>
      </c>
    </row>
    <row r="241" spans="1:7" ht="12.75">
      <c r="A241" s="2">
        <v>38470</v>
      </c>
      <c r="B241" s="6">
        <v>0.3541666666666667</v>
      </c>
      <c r="C241">
        <v>-105.08235</v>
      </c>
      <c r="D241">
        <v>40.56455</v>
      </c>
      <c r="E241" t="s">
        <v>402</v>
      </c>
      <c r="F241">
        <v>1519.22</v>
      </c>
      <c r="G241" t="s">
        <v>295</v>
      </c>
    </row>
    <row r="242" spans="1:7" ht="12.75">
      <c r="A242" s="2">
        <v>38470</v>
      </c>
      <c r="B242" s="6">
        <v>0.3541666666666667</v>
      </c>
      <c r="C242">
        <v>-105.08245</v>
      </c>
      <c r="D242">
        <v>40.56447</v>
      </c>
      <c r="E242" t="s">
        <v>372</v>
      </c>
      <c r="F242">
        <v>1519.263</v>
      </c>
      <c r="G242" t="s">
        <v>295</v>
      </c>
    </row>
    <row r="243" spans="1:7" ht="12.75">
      <c r="A243" s="2">
        <v>38470</v>
      </c>
      <c r="B243" s="6">
        <v>0.3541666666666667</v>
      </c>
      <c r="C243">
        <v>-105.08235</v>
      </c>
      <c r="D243">
        <v>40.5644</v>
      </c>
      <c r="E243" t="s">
        <v>374</v>
      </c>
      <c r="F243">
        <v>1519.92</v>
      </c>
      <c r="G243" t="s">
        <v>295</v>
      </c>
    </row>
    <row r="244" spans="1:7" ht="12.75">
      <c r="A244" s="2">
        <v>38470</v>
      </c>
      <c r="B244" s="6">
        <v>0.3541666666666667</v>
      </c>
      <c r="C244">
        <v>-105.08225</v>
      </c>
      <c r="D244">
        <v>40.56447</v>
      </c>
      <c r="E244" t="s">
        <v>392</v>
      </c>
      <c r="F244">
        <v>1519.19</v>
      </c>
      <c r="G244" t="s">
        <v>295</v>
      </c>
    </row>
    <row r="245" spans="1:7" ht="12.75">
      <c r="A245" s="2">
        <v>38470</v>
      </c>
      <c r="B245" s="6">
        <v>0.3541666666666667</v>
      </c>
      <c r="C245">
        <v>-105.08268</v>
      </c>
      <c r="D245">
        <v>40.5646</v>
      </c>
      <c r="E245" t="s">
        <v>249</v>
      </c>
      <c r="F245">
        <v>1519.19</v>
      </c>
      <c r="G245" t="s">
        <v>295</v>
      </c>
    </row>
    <row r="246" spans="1:7" ht="12.75">
      <c r="A246" s="2">
        <v>38470</v>
      </c>
      <c r="B246" s="6">
        <v>0.41944444444444445</v>
      </c>
      <c r="C246">
        <v>-105.08235</v>
      </c>
      <c r="D246">
        <v>40.56445</v>
      </c>
      <c r="E246" t="s">
        <v>373</v>
      </c>
      <c r="F246">
        <v>1519.198</v>
      </c>
      <c r="G246" t="s">
        <v>295</v>
      </c>
    </row>
    <row r="247" spans="1:7" ht="12.75">
      <c r="A247" s="2">
        <v>38470</v>
      </c>
      <c r="B247" s="6">
        <v>0.41944444444444445</v>
      </c>
      <c r="C247">
        <v>-105.08235</v>
      </c>
      <c r="D247">
        <v>40.5645</v>
      </c>
      <c r="E247" t="s">
        <v>403</v>
      </c>
      <c r="F247">
        <v>1519.185</v>
      </c>
      <c r="G247" t="s">
        <v>295</v>
      </c>
    </row>
    <row r="248" spans="1:7" ht="12.75">
      <c r="A248" s="2">
        <v>38470</v>
      </c>
      <c r="B248" s="6">
        <v>0.41944444444444445</v>
      </c>
      <c r="C248">
        <v>-105.08235</v>
      </c>
      <c r="D248">
        <v>40.56455</v>
      </c>
      <c r="E248" t="s">
        <v>402</v>
      </c>
      <c r="F248">
        <v>1519.215</v>
      </c>
      <c r="G248" t="s">
        <v>295</v>
      </c>
    </row>
    <row r="249" spans="1:7" ht="12.75">
      <c r="A249" s="2">
        <v>38470</v>
      </c>
      <c r="B249" s="6">
        <v>0.41944444444444445</v>
      </c>
      <c r="C249">
        <v>-105.08245</v>
      </c>
      <c r="D249">
        <v>40.56447</v>
      </c>
      <c r="E249" t="s">
        <v>372</v>
      </c>
      <c r="F249">
        <v>1519.258</v>
      </c>
      <c r="G249" t="s">
        <v>295</v>
      </c>
    </row>
    <row r="250" spans="1:7" ht="12.75">
      <c r="A250" s="2">
        <v>38470</v>
      </c>
      <c r="B250" s="6">
        <v>0.41944444444444445</v>
      </c>
      <c r="C250">
        <v>-105.08235</v>
      </c>
      <c r="D250">
        <v>40.5644</v>
      </c>
      <c r="E250" t="s">
        <v>374</v>
      </c>
      <c r="F250">
        <v>1519.179</v>
      </c>
      <c r="G250" t="s">
        <v>295</v>
      </c>
    </row>
    <row r="251" spans="1:7" ht="12.75">
      <c r="A251" s="2">
        <v>38470</v>
      </c>
      <c r="B251" s="6">
        <v>0.41944444444444445</v>
      </c>
      <c r="C251">
        <v>-105.08225</v>
      </c>
      <c r="D251">
        <v>40.56447</v>
      </c>
      <c r="E251" t="s">
        <v>392</v>
      </c>
      <c r="F251">
        <v>1519.19</v>
      </c>
      <c r="G251" t="s">
        <v>295</v>
      </c>
    </row>
    <row r="252" spans="1:7" ht="12.75">
      <c r="A252" s="2">
        <v>38470</v>
      </c>
      <c r="B252" s="6">
        <v>0.41944444444444445</v>
      </c>
      <c r="C252">
        <v>-105.08268</v>
      </c>
      <c r="D252">
        <v>40.5646</v>
      </c>
      <c r="E252" t="s">
        <v>249</v>
      </c>
      <c r="F252">
        <v>1519.22</v>
      </c>
      <c r="G252" t="s">
        <v>295</v>
      </c>
    </row>
    <row r="253" spans="1:7" ht="12.75">
      <c r="A253" s="2">
        <v>38470</v>
      </c>
      <c r="B253" s="6">
        <v>0.5243055555555556</v>
      </c>
      <c r="C253">
        <v>-105.08235</v>
      </c>
      <c r="D253">
        <v>40.56445</v>
      </c>
      <c r="E253" t="s">
        <v>373</v>
      </c>
      <c r="F253">
        <v>1519.19</v>
      </c>
      <c r="G253" t="s">
        <v>295</v>
      </c>
    </row>
    <row r="254" spans="1:7" ht="12.75">
      <c r="A254" s="2">
        <v>38470</v>
      </c>
      <c r="B254" s="6">
        <v>0.5243055555555556</v>
      </c>
      <c r="C254">
        <v>-105.08235</v>
      </c>
      <c r="D254">
        <v>40.5645</v>
      </c>
      <c r="E254" t="s">
        <v>403</v>
      </c>
      <c r="F254">
        <v>1519.19</v>
      </c>
      <c r="G254" t="s">
        <v>295</v>
      </c>
    </row>
    <row r="255" spans="1:7" ht="12.75">
      <c r="A255" s="2">
        <v>38470</v>
      </c>
      <c r="B255" s="6">
        <v>0.5243055555555556</v>
      </c>
      <c r="C255">
        <v>-105.08235</v>
      </c>
      <c r="D255">
        <v>40.56455</v>
      </c>
      <c r="E255" t="s">
        <v>402</v>
      </c>
      <c r="F255">
        <v>1519.22</v>
      </c>
      <c r="G255" t="s">
        <v>295</v>
      </c>
    </row>
    <row r="256" spans="1:7" ht="12.75">
      <c r="A256" s="2">
        <v>38470</v>
      </c>
      <c r="B256" s="6">
        <v>0.5243055555555556</v>
      </c>
      <c r="C256">
        <v>-105.08245</v>
      </c>
      <c r="D256">
        <v>40.56447</v>
      </c>
      <c r="E256" t="s">
        <v>372</v>
      </c>
      <c r="F256">
        <v>1519.26</v>
      </c>
      <c r="G256" t="s">
        <v>295</v>
      </c>
    </row>
    <row r="257" spans="1:7" ht="12.75">
      <c r="A257" s="2">
        <v>38470</v>
      </c>
      <c r="B257" s="6">
        <v>0.5243055555555556</v>
      </c>
      <c r="C257">
        <v>-105.08235</v>
      </c>
      <c r="D257">
        <v>40.5644</v>
      </c>
      <c r="E257" t="s">
        <v>374</v>
      </c>
      <c r="F257">
        <v>1519.18</v>
      </c>
      <c r="G257" t="s">
        <v>295</v>
      </c>
    </row>
    <row r="258" spans="1:7" ht="12.75">
      <c r="A258" s="2">
        <v>38470</v>
      </c>
      <c r="B258" s="6">
        <v>0.5243055555555556</v>
      </c>
      <c r="C258">
        <v>-105.08225</v>
      </c>
      <c r="D258">
        <v>40.56447</v>
      </c>
      <c r="E258" t="s">
        <v>392</v>
      </c>
      <c r="F258">
        <v>1519.18</v>
      </c>
      <c r="G258" t="s">
        <v>295</v>
      </c>
    </row>
    <row r="259" spans="1:7" ht="12.75">
      <c r="A259" s="2">
        <v>38470</v>
      </c>
      <c r="B259" s="6">
        <v>0.5243055555555556</v>
      </c>
      <c r="C259">
        <v>-105.08268</v>
      </c>
      <c r="D259">
        <v>40.5646</v>
      </c>
      <c r="E259" t="s">
        <v>249</v>
      </c>
      <c r="F259">
        <v>1519.2</v>
      </c>
      <c r="G259" t="s">
        <v>295</v>
      </c>
    </row>
    <row r="260" spans="1:7" ht="12.75">
      <c r="A260" s="2">
        <v>38470</v>
      </c>
      <c r="B260" s="6">
        <v>0.5972222222222222</v>
      </c>
      <c r="C260">
        <v>-105.08235</v>
      </c>
      <c r="D260">
        <v>40.56445</v>
      </c>
      <c r="E260" t="s">
        <v>373</v>
      </c>
      <c r="F260">
        <v>1519.2</v>
      </c>
      <c r="G260" t="s">
        <v>295</v>
      </c>
    </row>
    <row r="261" spans="1:7" ht="12.75">
      <c r="A261" s="2">
        <v>38470</v>
      </c>
      <c r="B261" s="6">
        <v>0.5972222222222222</v>
      </c>
      <c r="C261">
        <v>-105.08235</v>
      </c>
      <c r="D261">
        <v>40.5645</v>
      </c>
      <c r="E261" t="s">
        <v>403</v>
      </c>
      <c r="F261">
        <v>1519.27</v>
      </c>
      <c r="G261" t="s">
        <v>295</v>
      </c>
    </row>
    <row r="262" spans="1:7" ht="12.75">
      <c r="A262" s="2">
        <v>38470</v>
      </c>
      <c r="B262" s="6">
        <v>0.5972222222222222</v>
      </c>
      <c r="C262">
        <v>-105.08235</v>
      </c>
      <c r="D262">
        <v>40.56455</v>
      </c>
      <c r="E262" t="s">
        <v>402</v>
      </c>
      <c r="F262">
        <v>1519.23</v>
      </c>
      <c r="G262" t="s">
        <v>295</v>
      </c>
    </row>
    <row r="263" spans="1:7" ht="12.75">
      <c r="A263" s="2">
        <v>38470</v>
      </c>
      <c r="B263" s="6">
        <v>0.5972222222222222</v>
      </c>
      <c r="C263">
        <v>-105.08245</v>
      </c>
      <c r="D263">
        <v>40.56447</v>
      </c>
      <c r="E263" t="s">
        <v>372</v>
      </c>
      <c r="F263">
        <v>1519.26</v>
      </c>
      <c r="G263" t="s">
        <v>295</v>
      </c>
    </row>
    <row r="264" spans="1:7" ht="12.75">
      <c r="A264" s="2">
        <v>38470</v>
      </c>
      <c r="B264" s="6">
        <v>0.5972222222222222</v>
      </c>
      <c r="C264">
        <v>-105.08235</v>
      </c>
      <c r="D264">
        <v>40.5644</v>
      </c>
      <c r="E264" t="s">
        <v>374</v>
      </c>
      <c r="F264">
        <v>1518.85</v>
      </c>
      <c r="G264" t="s">
        <v>295</v>
      </c>
    </row>
    <row r="265" spans="1:7" ht="12.75">
      <c r="A265" s="2">
        <v>38470</v>
      </c>
      <c r="B265" s="6">
        <v>0.5972222222222222</v>
      </c>
      <c r="C265">
        <v>-105.08225</v>
      </c>
      <c r="D265">
        <v>40.56447</v>
      </c>
      <c r="E265" t="s">
        <v>392</v>
      </c>
      <c r="F265">
        <v>1519.19</v>
      </c>
      <c r="G265" t="s">
        <v>295</v>
      </c>
    </row>
    <row r="266" spans="1:7" ht="12.75">
      <c r="A266" s="2">
        <v>38470</v>
      </c>
      <c r="B266" s="6">
        <v>0.5972222222222222</v>
      </c>
      <c r="C266">
        <v>-105.08268</v>
      </c>
      <c r="D266">
        <v>40.5646</v>
      </c>
      <c r="E266" t="s">
        <v>249</v>
      </c>
      <c r="F266">
        <v>1519.2</v>
      </c>
      <c r="G266" t="s">
        <v>295</v>
      </c>
    </row>
    <row r="267" spans="1:7" ht="12.75">
      <c r="A267" s="2">
        <v>38486</v>
      </c>
      <c r="B267" s="6">
        <v>0.5256944444444445</v>
      </c>
      <c r="C267">
        <v>-105.08235</v>
      </c>
      <c r="D267">
        <v>40.56445</v>
      </c>
      <c r="E267" t="s">
        <v>373</v>
      </c>
      <c r="F267">
        <v>1519.16</v>
      </c>
      <c r="G267" t="s">
        <v>295</v>
      </c>
    </row>
    <row r="268" spans="1:7" ht="12.75">
      <c r="A268" s="2">
        <v>38486</v>
      </c>
      <c r="B268" s="6">
        <v>0.5256944444444445</v>
      </c>
      <c r="C268">
        <v>-105.08235</v>
      </c>
      <c r="D268">
        <v>40.5645</v>
      </c>
      <c r="E268" t="s">
        <v>403</v>
      </c>
      <c r="F268">
        <v>1519.14</v>
      </c>
      <c r="G268" t="s">
        <v>295</v>
      </c>
    </row>
    <row r="269" spans="1:7" ht="12.75">
      <c r="A269" s="2">
        <v>38486</v>
      </c>
      <c r="B269" s="6">
        <v>0.5256944444444445</v>
      </c>
      <c r="C269">
        <v>-105.08235</v>
      </c>
      <c r="D269">
        <v>40.56455</v>
      </c>
      <c r="E269" t="s">
        <v>402</v>
      </c>
      <c r="F269">
        <v>1519.2</v>
      </c>
      <c r="G269" t="s">
        <v>295</v>
      </c>
    </row>
    <row r="270" spans="1:7" ht="12.75">
      <c r="A270" s="2">
        <v>38486</v>
      </c>
      <c r="B270" s="6">
        <v>0.5256944444444445</v>
      </c>
      <c r="C270">
        <v>-105.08245</v>
      </c>
      <c r="D270">
        <v>40.56447</v>
      </c>
      <c r="E270" t="s">
        <v>372</v>
      </c>
      <c r="F270">
        <v>1519.25</v>
      </c>
      <c r="G270" t="s">
        <v>295</v>
      </c>
    </row>
    <row r="271" spans="1:7" ht="12.75">
      <c r="A271" s="2">
        <v>38486</v>
      </c>
      <c r="B271" s="6">
        <v>0.5256944444444445</v>
      </c>
      <c r="C271">
        <v>-105.08235</v>
      </c>
      <c r="D271">
        <v>40.5644</v>
      </c>
      <c r="E271" t="s">
        <v>374</v>
      </c>
      <c r="F271">
        <v>1519.13</v>
      </c>
      <c r="G271" t="s">
        <v>295</v>
      </c>
    </row>
    <row r="272" spans="1:7" ht="12.75">
      <c r="A272" s="2">
        <v>38486</v>
      </c>
      <c r="B272" s="6">
        <v>0.5256944444444445</v>
      </c>
      <c r="C272">
        <v>-105.08225</v>
      </c>
      <c r="D272">
        <v>40.56447</v>
      </c>
      <c r="E272" t="s">
        <v>392</v>
      </c>
      <c r="F272">
        <v>1519.14</v>
      </c>
      <c r="G272" t="s">
        <v>295</v>
      </c>
    </row>
    <row r="273" spans="1:7" ht="12.75">
      <c r="A273" s="2">
        <v>38486</v>
      </c>
      <c r="B273" s="6">
        <v>0.5256944444444445</v>
      </c>
      <c r="C273">
        <v>-105.08268</v>
      </c>
      <c r="D273">
        <v>40.5646</v>
      </c>
      <c r="E273" t="s">
        <v>249</v>
      </c>
      <c r="F273">
        <v>1519.17</v>
      </c>
      <c r="G273" t="s">
        <v>295</v>
      </c>
    </row>
    <row r="274" spans="1:7" ht="12.75">
      <c r="A274" s="2">
        <v>38486</v>
      </c>
      <c r="B274" s="6">
        <v>0.5833333333333334</v>
      </c>
      <c r="C274">
        <v>-105.08235</v>
      </c>
      <c r="D274">
        <v>40.56445</v>
      </c>
      <c r="E274" t="s">
        <v>373</v>
      </c>
      <c r="F274">
        <v>1519.16</v>
      </c>
      <c r="G274" t="s">
        <v>295</v>
      </c>
    </row>
    <row r="275" spans="1:7" ht="12.75">
      <c r="A275" s="2">
        <v>38486</v>
      </c>
      <c r="B275" s="6">
        <v>0.5833333333333334</v>
      </c>
      <c r="C275">
        <v>-105.08235</v>
      </c>
      <c r="D275">
        <v>40.5645</v>
      </c>
      <c r="E275" t="s">
        <v>403</v>
      </c>
      <c r="F275">
        <v>1519.14</v>
      </c>
      <c r="G275" t="s">
        <v>295</v>
      </c>
    </row>
    <row r="276" spans="1:7" ht="12.75">
      <c r="A276" s="2">
        <v>38486</v>
      </c>
      <c r="B276" s="6">
        <v>0.5833333333333334</v>
      </c>
      <c r="C276">
        <v>-105.08235</v>
      </c>
      <c r="D276">
        <v>40.56455</v>
      </c>
      <c r="E276" t="s">
        <v>402</v>
      </c>
      <c r="F276">
        <v>1519.2</v>
      </c>
      <c r="G276" t="s">
        <v>295</v>
      </c>
    </row>
    <row r="277" spans="1:7" ht="12.75">
      <c r="A277" s="2">
        <v>38486</v>
      </c>
      <c r="B277" s="6">
        <v>0.5833333333333334</v>
      </c>
      <c r="C277">
        <v>-105.08245</v>
      </c>
      <c r="D277">
        <v>40.56447</v>
      </c>
      <c r="E277" t="s">
        <v>372</v>
      </c>
      <c r="F277">
        <v>1519.25</v>
      </c>
      <c r="G277" t="s">
        <v>295</v>
      </c>
    </row>
    <row r="278" spans="1:7" ht="12.75">
      <c r="A278" s="2">
        <v>38486</v>
      </c>
      <c r="B278" s="6">
        <v>0.5833333333333334</v>
      </c>
      <c r="C278">
        <v>-105.08235</v>
      </c>
      <c r="D278">
        <v>40.5644</v>
      </c>
      <c r="E278" t="s">
        <v>374</v>
      </c>
      <c r="F278">
        <v>1519.13</v>
      </c>
      <c r="G278" t="s">
        <v>295</v>
      </c>
    </row>
    <row r="279" spans="1:7" ht="12.75">
      <c r="A279" s="2">
        <v>38486</v>
      </c>
      <c r="B279" s="6">
        <v>0.5833333333333334</v>
      </c>
      <c r="C279">
        <v>-105.08225</v>
      </c>
      <c r="D279">
        <v>40.56447</v>
      </c>
      <c r="E279" t="s">
        <v>392</v>
      </c>
      <c r="F279">
        <v>1519.14</v>
      </c>
      <c r="G279" t="s">
        <v>295</v>
      </c>
    </row>
    <row r="280" spans="1:7" ht="12.75">
      <c r="A280" s="2">
        <v>38486</v>
      </c>
      <c r="B280" s="6">
        <v>0.5833333333333334</v>
      </c>
      <c r="C280">
        <v>-105.08268</v>
      </c>
      <c r="D280">
        <v>40.5646</v>
      </c>
      <c r="E280" t="s">
        <v>249</v>
      </c>
      <c r="F280">
        <v>1519.15</v>
      </c>
      <c r="G280" t="s">
        <v>295</v>
      </c>
    </row>
    <row r="281" spans="1:7" ht="12.75">
      <c r="A281" s="2">
        <v>38521</v>
      </c>
      <c r="B281" s="6">
        <v>0.4548611111111111</v>
      </c>
      <c r="C281">
        <v>-105.08235</v>
      </c>
      <c r="D281">
        <v>40.56445</v>
      </c>
      <c r="E281" t="s">
        <v>373</v>
      </c>
      <c r="F281">
        <v>1519.27</v>
      </c>
      <c r="G281" t="s">
        <v>148</v>
      </c>
    </row>
    <row r="282" spans="1:7" ht="12.75">
      <c r="A282" s="2">
        <v>38521</v>
      </c>
      <c r="B282" s="6">
        <v>0.4548611111111111</v>
      </c>
      <c r="C282">
        <v>-105.08235</v>
      </c>
      <c r="D282">
        <v>40.5645</v>
      </c>
      <c r="E282" t="s">
        <v>403</v>
      </c>
      <c r="F282">
        <v>1519.25</v>
      </c>
      <c r="G282" t="s">
        <v>148</v>
      </c>
    </row>
    <row r="283" spans="1:7" ht="12.75">
      <c r="A283" s="2">
        <v>38521</v>
      </c>
      <c r="B283" s="6">
        <v>0.4548611111111111</v>
      </c>
      <c r="C283">
        <v>-105.08235</v>
      </c>
      <c r="D283">
        <v>40.56455</v>
      </c>
      <c r="E283" t="s">
        <v>402</v>
      </c>
      <c r="F283">
        <v>1519.32</v>
      </c>
      <c r="G283" t="s">
        <v>148</v>
      </c>
    </row>
    <row r="284" spans="1:7" ht="12.75">
      <c r="A284" s="2">
        <v>38521</v>
      </c>
      <c r="B284" s="6">
        <v>0.4548611111111111</v>
      </c>
      <c r="C284">
        <v>-105.08245</v>
      </c>
      <c r="D284">
        <v>40.56447</v>
      </c>
      <c r="E284" t="s">
        <v>372</v>
      </c>
      <c r="F284">
        <v>1519.37</v>
      </c>
      <c r="G284" t="s">
        <v>148</v>
      </c>
    </row>
    <row r="285" spans="1:7" ht="12.75">
      <c r="A285" s="2">
        <v>38521</v>
      </c>
      <c r="B285" s="6">
        <v>0.4548611111111111</v>
      </c>
      <c r="C285">
        <v>-105.08235</v>
      </c>
      <c r="D285">
        <v>40.5644</v>
      </c>
      <c r="E285" t="s">
        <v>374</v>
      </c>
      <c r="F285">
        <v>1519.25</v>
      </c>
      <c r="G285" t="s">
        <v>148</v>
      </c>
    </row>
    <row r="286" spans="1:7" ht="12.75">
      <c r="A286" s="2">
        <v>38521</v>
      </c>
      <c r="B286" s="6">
        <v>0.4548611111111111</v>
      </c>
      <c r="C286">
        <v>-105.08225</v>
      </c>
      <c r="D286">
        <v>40.56447</v>
      </c>
      <c r="E286" t="s">
        <v>392</v>
      </c>
      <c r="F286">
        <v>1519.26</v>
      </c>
      <c r="G286" t="s">
        <v>148</v>
      </c>
    </row>
    <row r="287" spans="1:7" ht="12.75">
      <c r="A287" s="2">
        <v>38521</v>
      </c>
      <c r="B287" s="6">
        <v>0.4548611111111111</v>
      </c>
      <c r="C287">
        <v>-105.08268</v>
      </c>
      <c r="D287">
        <v>40.5646</v>
      </c>
      <c r="E287" t="s">
        <v>249</v>
      </c>
      <c r="F287">
        <v>1519.31</v>
      </c>
      <c r="G287" t="s">
        <v>148</v>
      </c>
    </row>
    <row r="288" spans="1:7" ht="12.75">
      <c r="A288" s="2">
        <v>38527</v>
      </c>
      <c r="B288" s="6">
        <v>0.43194444444444446</v>
      </c>
      <c r="C288">
        <v>-105.08235</v>
      </c>
      <c r="D288">
        <v>40.56445</v>
      </c>
      <c r="E288" t="s">
        <v>373</v>
      </c>
      <c r="F288">
        <v>1519.31</v>
      </c>
      <c r="G288" t="s">
        <v>149</v>
      </c>
    </row>
    <row r="289" spans="1:7" ht="12.75">
      <c r="A289" s="2">
        <v>38527</v>
      </c>
      <c r="B289" s="6">
        <v>0.43194444444444446</v>
      </c>
      <c r="C289">
        <v>-105.08235</v>
      </c>
      <c r="D289">
        <v>40.5645</v>
      </c>
      <c r="E289" t="s">
        <v>403</v>
      </c>
      <c r="F289">
        <v>1519.28</v>
      </c>
      <c r="G289" t="s">
        <v>149</v>
      </c>
    </row>
    <row r="290" spans="1:7" ht="12.75">
      <c r="A290" s="2">
        <v>38527</v>
      </c>
      <c r="B290" s="6">
        <v>0.43194444444444446</v>
      </c>
      <c r="C290">
        <v>-105.08235</v>
      </c>
      <c r="D290">
        <v>40.56455</v>
      </c>
      <c r="E290" t="s">
        <v>402</v>
      </c>
      <c r="F290">
        <v>1519.38</v>
      </c>
      <c r="G290" t="s">
        <v>149</v>
      </c>
    </row>
    <row r="291" spans="1:7" ht="12.75">
      <c r="A291" s="2">
        <v>38527</v>
      </c>
      <c r="B291" s="6">
        <v>0.43194444444444446</v>
      </c>
      <c r="C291">
        <v>-105.08245</v>
      </c>
      <c r="D291">
        <v>40.56447</v>
      </c>
      <c r="E291" t="s">
        <v>372</v>
      </c>
      <c r="F291">
        <v>1519.44</v>
      </c>
      <c r="G291" t="s">
        <v>149</v>
      </c>
    </row>
    <row r="292" spans="1:7" ht="12.75">
      <c r="A292" s="2">
        <v>38527</v>
      </c>
      <c r="B292" s="6">
        <v>0.43194444444444446</v>
      </c>
      <c r="C292">
        <v>-105.08235</v>
      </c>
      <c r="D292">
        <v>40.5644</v>
      </c>
      <c r="E292" t="s">
        <v>374</v>
      </c>
      <c r="F292">
        <v>1519.27</v>
      </c>
      <c r="G292" t="s">
        <v>149</v>
      </c>
    </row>
    <row r="293" spans="1:7" ht="12.75">
      <c r="A293" s="2">
        <v>38527</v>
      </c>
      <c r="B293" s="6">
        <v>0.43194444444444446</v>
      </c>
      <c r="C293">
        <v>-105.08225</v>
      </c>
      <c r="D293">
        <v>40.56447</v>
      </c>
      <c r="E293" t="s">
        <v>392</v>
      </c>
      <c r="F293">
        <v>1519.29</v>
      </c>
      <c r="G293" t="s">
        <v>149</v>
      </c>
    </row>
    <row r="294" spans="1:7" ht="12.75">
      <c r="A294" s="2">
        <v>38527</v>
      </c>
      <c r="B294" s="6">
        <v>0.43194444444444446</v>
      </c>
      <c r="C294">
        <v>-105.08268</v>
      </c>
      <c r="D294">
        <v>40.5646</v>
      </c>
      <c r="E294" t="s">
        <v>249</v>
      </c>
      <c r="F294">
        <v>1519.4</v>
      </c>
      <c r="G294" t="s">
        <v>149</v>
      </c>
    </row>
    <row r="295" spans="1:7" ht="12.75">
      <c r="A295" s="2">
        <v>38617</v>
      </c>
      <c r="B295" s="6">
        <v>0.35694444444444445</v>
      </c>
      <c r="C295">
        <v>-105.08235</v>
      </c>
      <c r="D295">
        <v>40.56445</v>
      </c>
      <c r="E295" t="s">
        <v>373</v>
      </c>
      <c r="F295">
        <v>1519.27</v>
      </c>
      <c r="G295" t="s">
        <v>150</v>
      </c>
    </row>
    <row r="296" spans="1:7" ht="12.75">
      <c r="A296" s="2">
        <v>38617</v>
      </c>
      <c r="B296" s="6">
        <v>0.35694444444444445</v>
      </c>
      <c r="C296">
        <v>-105.08235</v>
      </c>
      <c r="D296">
        <v>40.5645</v>
      </c>
      <c r="E296" t="s">
        <v>403</v>
      </c>
      <c r="F296">
        <v>1519.26</v>
      </c>
      <c r="G296" t="s">
        <v>150</v>
      </c>
    </row>
    <row r="297" spans="1:7" ht="12.75">
      <c r="A297" s="2">
        <v>38617</v>
      </c>
      <c r="B297" s="6">
        <v>0.35694444444444445</v>
      </c>
      <c r="C297">
        <v>-105.08235</v>
      </c>
      <c r="D297">
        <v>40.56455</v>
      </c>
      <c r="E297" t="s">
        <v>402</v>
      </c>
      <c r="F297">
        <v>1519.29</v>
      </c>
      <c r="G297" t="s">
        <v>150</v>
      </c>
    </row>
    <row r="298" spans="1:7" ht="12.75">
      <c r="A298" s="2">
        <v>38617</v>
      </c>
      <c r="B298" s="6">
        <v>0.35694444444444445</v>
      </c>
      <c r="C298">
        <v>-105.08245</v>
      </c>
      <c r="D298">
        <v>40.56447</v>
      </c>
      <c r="E298" t="s">
        <v>372</v>
      </c>
      <c r="F298">
        <v>1519.31</v>
      </c>
      <c r="G298" t="s">
        <v>150</v>
      </c>
    </row>
    <row r="299" spans="1:7" ht="12.75">
      <c r="A299" s="2">
        <v>38617</v>
      </c>
      <c r="B299" s="6">
        <v>0.35694444444444445</v>
      </c>
      <c r="C299">
        <v>-105.08235</v>
      </c>
      <c r="D299">
        <v>40.5644</v>
      </c>
      <c r="E299" t="s">
        <v>374</v>
      </c>
      <c r="F299">
        <v>1519.25</v>
      </c>
      <c r="G299" t="s">
        <v>150</v>
      </c>
    </row>
    <row r="300" spans="1:7" ht="12.75">
      <c r="A300" s="2">
        <v>38617</v>
      </c>
      <c r="B300" s="6">
        <v>0.35694444444444445</v>
      </c>
      <c r="C300">
        <v>-105.08225</v>
      </c>
      <c r="D300">
        <v>40.56447</v>
      </c>
      <c r="E300" t="s">
        <v>392</v>
      </c>
      <c r="F300">
        <v>1519.26</v>
      </c>
      <c r="G300" t="s">
        <v>150</v>
      </c>
    </row>
    <row r="301" spans="1:7" ht="12.75">
      <c r="A301" s="2">
        <v>38617</v>
      </c>
      <c r="B301" s="6">
        <v>0.35694444444444445</v>
      </c>
      <c r="C301">
        <v>-105.08268</v>
      </c>
      <c r="D301">
        <v>40.5646</v>
      </c>
      <c r="E301" t="s">
        <v>249</v>
      </c>
      <c r="F301">
        <v>1519.3</v>
      </c>
      <c r="G301" t="s">
        <v>151</v>
      </c>
    </row>
    <row r="302" spans="1:7" ht="12.75">
      <c r="A302" s="2">
        <v>38617</v>
      </c>
      <c r="B302" s="6">
        <v>0.3854166666666667</v>
      </c>
      <c r="C302">
        <v>-105.08235</v>
      </c>
      <c r="D302">
        <v>40.56445</v>
      </c>
      <c r="E302" t="s">
        <v>373</v>
      </c>
      <c r="F302">
        <v>1519.12</v>
      </c>
      <c r="G302" t="s">
        <v>151</v>
      </c>
    </row>
    <row r="303" spans="1:7" ht="12.75">
      <c r="A303" s="2">
        <v>38617</v>
      </c>
      <c r="B303" s="6">
        <v>0.3854166666666667</v>
      </c>
      <c r="C303">
        <v>-105.08235</v>
      </c>
      <c r="D303">
        <v>40.5645</v>
      </c>
      <c r="E303" t="s">
        <v>403</v>
      </c>
      <c r="F303">
        <v>1519.26</v>
      </c>
      <c r="G303" t="s">
        <v>151</v>
      </c>
    </row>
    <row r="304" spans="1:7" ht="12.75">
      <c r="A304" s="2">
        <v>38617</v>
      </c>
      <c r="B304" s="6">
        <v>0.3854166666666667</v>
      </c>
      <c r="C304">
        <v>-105.08235</v>
      </c>
      <c r="D304">
        <v>40.56455</v>
      </c>
      <c r="E304" t="s">
        <v>402</v>
      </c>
      <c r="F304">
        <v>1519.47</v>
      </c>
      <c r="G304" t="s">
        <v>151</v>
      </c>
    </row>
    <row r="305" spans="1:7" ht="12.75">
      <c r="A305" s="2">
        <v>38617</v>
      </c>
      <c r="B305" s="6">
        <v>0.3854166666666667</v>
      </c>
      <c r="C305">
        <v>-105.08245</v>
      </c>
      <c r="D305">
        <v>40.56447</v>
      </c>
      <c r="E305" t="s">
        <v>372</v>
      </c>
      <c r="F305">
        <v>1519.31</v>
      </c>
      <c r="G305" t="s">
        <v>151</v>
      </c>
    </row>
    <row r="306" spans="1:7" ht="12.75">
      <c r="A306" s="2">
        <v>38617</v>
      </c>
      <c r="B306" s="6">
        <v>0.3854166666666667</v>
      </c>
      <c r="C306">
        <v>-105.08235</v>
      </c>
      <c r="D306">
        <v>40.5644</v>
      </c>
      <c r="E306" t="s">
        <v>374</v>
      </c>
      <c r="F306">
        <v>1519.25</v>
      </c>
      <c r="G306" t="s">
        <v>151</v>
      </c>
    </row>
    <row r="307" spans="1:7" ht="12.75">
      <c r="A307" s="2">
        <v>38617</v>
      </c>
      <c r="B307" s="6">
        <v>0.3854166666666667</v>
      </c>
      <c r="C307">
        <v>-105.08225</v>
      </c>
      <c r="D307">
        <v>40.56447</v>
      </c>
      <c r="E307" t="s">
        <v>392</v>
      </c>
      <c r="F307">
        <v>1519.26</v>
      </c>
      <c r="G307" t="s">
        <v>151</v>
      </c>
    </row>
    <row r="308" spans="1:7" ht="12.75">
      <c r="A308" s="2">
        <v>38617</v>
      </c>
      <c r="B308" s="6">
        <v>0.3854166666666667</v>
      </c>
      <c r="C308">
        <v>-105.08268</v>
      </c>
      <c r="D308">
        <v>40.5646</v>
      </c>
      <c r="E308" t="s">
        <v>249</v>
      </c>
      <c r="F308">
        <v>1519.36</v>
      </c>
      <c r="G308" t="s">
        <v>151</v>
      </c>
    </row>
    <row r="309" spans="1:7" ht="12.75">
      <c r="A309" s="2">
        <v>38617</v>
      </c>
      <c r="B309" s="6">
        <v>0.5569444444444445</v>
      </c>
      <c r="C309">
        <v>-105.08235</v>
      </c>
      <c r="D309">
        <v>40.56445</v>
      </c>
      <c r="E309" t="s">
        <v>373</v>
      </c>
      <c r="F309">
        <v>1519.26</v>
      </c>
      <c r="G309" t="s">
        <v>151</v>
      </c>
    </row>
    <row r="310" spans="1:7" ht="12.75">
      <c r="A310" s="2">
        <v>38617</v>
      </c>
      <c r="B310" s="6">
        <v>0.5569444444444445</v>
      </c>
      <c r="C310">
        <v>-105.08235</v>
      </c>
      <c r="D310">
        <v>40.5645</v>
      </c>
      <c r="E310" t="s">
        <v>403</v>
      </c>
      <c r="F310">
        <v>1520.19</v>
      </c>
      <c r="G310" t="s">
        <v>151</v>
      </c>
    </row>
    <row r="311" spans="1:7" ht="12.75">
      <c r="A311" s="2">
        <v>38617</v>
      </c>
      <c r="B311" s="6">
        <v>0.5569444444444445</v>
      </c>
      <c r="C311">
        <v>-105.08235</v>
      </c>
      <c r="D311">
        <v>40.56455</v>
      </c>
      <c r="E311" t="s">
        <v>402</v>
      </c>
      <c r="F311">
        <v>1520.08</v>
      </c>
      <c r="G311" t="s">
        <v>151</v>
      </c>
    </row>
    <row r="312" spans="1:7" ht="12.75">
      <c r="A312" s="2">
        <v>38617</v>
      </c>
      <c r="B312" s="6">
        <v>0.5569444444444445</v>
      </c>
      <c r="C312">
        <v>-105.08245</v>
      </c>
      <c r="D312">
        <v>40.56447</v>
      </c>
      <c r="E312" t="s">
        <v>372</v>
      </c>
      <c r="F312">
        <v>1519.39</v>
      </c>
      <c r="G312" t="s">
        <v>151</v>
      </c>
    </row>
    <row r="313" spans="1:7" ht="12.75">
      <c r="A313" s="2">
        <v>38617</v>
      </c>
      <c r="B313" s="6">
        <v>0.5569444444444445</v>
      </c>
      <c r="C313">
        <v>-105.08235</v>
      </c>
      <c r="D313">
        <v>40.5644</v>
      </c>
      <c r="E313" t="s">
        <v>374</v>
      </c>
      <c r="F313">
        <v>1520.13</v>
      </c>
      <c r="G313" t="s">
        <v>151</v>
      </c>
    </row>
    <row r="314" spans="1:7" ht="12.75">
      <c r="A314" s="2">
        <v>38617</v>
      </c>
      <c r="B314" s="6">
        <v>0.5569444444444445</v>
      </c>
      <c r="C314">
        <v>-105.08225</v>
      </c>
      <c r="D314">
        <v>40.56447</v>
      </c>
      <c r="E314" t="s">
        <v>392</v>
      </c>
      <c r="F314">
        <v>1520</v>
      </c>
      <c r="G314" t="s">
        <v>151</v>
      </c>
    </row>
    <row r="315" spans="1:7" ht="12.75">
      <c r="A315" s="2">
        <v>38617</v>
      </c>
      <c r="B315" s="6">
        <v>0.5569444444444445</v>
      </c>
      <c r="C315">
        <v>-105.08268</v>
      </c>
      <c r="D315">
        <v>40.5646</v>
      </c>
      <c r="E315" t="s">
        <v>249</v>
      </c>
      <c r="F315">
        <v>1519.36</v>
      </c>
      <c r="G315" t="s">
        <v>151</v>
      </c>
    </row>
    <row r="316" spans="1:7" ht="12.75">
      <c r="A316" s="2">
        <v>38625</v>
      </c>
      <c r="B316" s="6">
        <v>0.34722222222222227</v>
      </c>
      <c r="C316">
        <v>-105.08235</v>
      </c>
      <c r="D316">
        <v>40.56445</v>
      </c>
      <c r="E316" t="s">
        <v>373</v>
      </c>
      <c r="F316">
        <v>1519.15</v>
      </c>
      <c r="G316" t="s">
        <v>151</v>
      </c>
    </row>
    <row r="317" spans="1:7" ht="12.75">
      <c r="A317" s="2">
        <v>38625</v>
      </c>
      <c r="B317" s="6">
        <v>0.34722222222222227</v>
      </c>
      <c r="C317">
        <v>-105.08235</v>
      </c>
      <c r="D317">
        <v>40.5645</v>
      </c>
      <c r="E317" t="s">
        <v>403</v>
      </c>
      <c r="F317">
        <v>1519.14</v>
      </c>
      <c r="G317" t="s">
        <v>151</v>
      </c>
    </row>
    <row r="318" spans="1:7" ht="12.75">
      <c r="A318" s="2">
        <v>38625</v>
      </c>
      <c r="B318" s="6">
        <v>0.34722222222222227</v>
      </c>
      <c r="C318">
        <v>-105.08235</v>
      </c>
      <c r="D318">
        <v>40.56455</v>
      </c>
      <c r="E318" t="s">
        <v>402</v>
      </c>
      <c r="F318">
        <v>1520.06</v>
      </c>
      <c r="G318" t="s">
        <v>151</v>
      </c>
    </row>
    <row r="319" spans="1:7" ht="12.75">
      <c r="A319" s="2">
        <v>38625</v>
      </c>
      <c r="B319" s="6">
        <v>0.34722222222222227</v>
      </c>
      <c r="C319">
        <v>-105.08245</v>
      </c>
      <c r="D319">
        <v>40.56447</v>
      </c>
      <c r="E319" t="s">
        <v>372</v>
      </c>
      <c r="F319">
        <v>1519.21</v>
      </c>
      <c r="G319" t="s">
        <v>151</v>
      </c>
    </row>
    <row r="320" spans="1:7" ht="12.75">
      <c r="A320" s="2">
        <v>38625</v>
      </c>
      <c r="B320" s="6">
        <v>0.34722222222222227</v>
      </c>
      <c r="C320">
        <v>-105.08235</v>
      </c>
      <c r="D320">
        <v>40.5644</v>
      </c>
      <c r="E320" t="s">
        <v>374</v>
      </c>
      <c r="F320">
        <v>1521.32</v>
      </c>
      <c r="G320" t="s">
        <v>151</v>
      </c>
    </row>
    <row r="321" spans="1:7" ht="12.75">
      <c r="A321" s="2">
        <v>38625</v>
      </c>
      <c r="B321" s="6">
        <v>0.34722222222222227</v>
      </c>
      <c r="C321">
        <v>-105.08225</v>
      </c>
      <c r="D321">
        <v>40.56447</v>
      </c>
      <c r="E321" t="s">
        <v>392</v>
      </c>
      <c r="F321">
        <v>1519.14</v>
      </c>
      <c r="G321" t="s">
        <v>151</v>
      </c>
    </row>
    <row r="322" spans="1:7" ht="12.75">
      <c r="A322" s="2">
        <v>38625</v>
      </c>
      <c r="B322" s="6">
        <v>0.34722222222222227</v>
      </c>
      <c r="C322">
        <v>-105.08268</v>
      </c>
      <c r="D322">
        <v>40.5646</v>
      </c>
      <c r="E322" t="s">
        <v>249</v>
      </c>
      <c r="F322">
        <v>1519.16</v>
      </c>
      <c r="G322" t="s">
        <v>151</v>
      </c>
    </row>
    <row r="323" spans="1:7" ht="12.75">
      <c r="A323" s="2">
        <v>38625</v>
      </c>
      <c r="B323" s="6">
        <v>0.3958333333333333</v>
      </c>
      <c r="C323">
        <v>-105.08235</v>
      </c>
      <c r="D323">
        <v>40.56445</v>
      </c>
      <c r="E323" t="s">
        <v>373</v>
      </c>
      <c r="F323">
        <v>1519.15</v>
      </c>
      <c r="G323" t="s">
        <v>151</v>
      </c>
    </row>
    <row r="324" spans="1:7" ht="12.75">
      <c r="A324" s="2">
        <v>38625</v>
      </c>
      <c r="B324" s="6">
        <v>0.3958333333333333</v>
      </c>
      <c r="C324">
        <v>-105.08235</v>
      </c>
      <c r="D324">
        <v>40.5645</v>
      </c>
      <c r="E324" t="s">
        <v>403</v>
      </c>
      <c r="F324">
        <v>1519.14</v>
      </c>
      <c r="G324" t="s">
        <v>151</v>
      </c>
    </row>
    <row r="325" spans="1:7" ht="12.75">
      <c r="A325" s="2">
        <v>38625</v>
      </c>
      <c r="B325" s="6">
        <v>0.3958333333333333</v>
      </c>
      <c r="C325">
        <v>-105.08235</v>
      </c>
      <c r="D325">
        <v>40.56455</v>
      </c>
      <c r="E325" t="s">
        <v>402</v>
      </c>
      <c r="F325">
        <v>1519.24</v>
      </c>
      <c r="G325" t="s">
        <v>151</v>
      </c>
    </row>
    <row r="326" spans="1:7" ht="12.75">
      <c r="A326" s="2">
        <v>38625</v>
      </c>
      <c r="B326" s="6">
        <v>0.3958333333333333</v>
      </c>
      <c r="C326">
        <v>-105.08245</v>
      </c>
      <c r="D326">
        <v>40.56447</v>
      </c>
      <c r="E326" t="s">
        <v>372</v>
      </c>
      <c r="F326">
        <v>1519.2</v>
      </c>
      <c r="G326" t="s">
        <v>151</v>
      </c>
    </row>
    <row r="327" spans="1:7" ht="12.75">
      <c r="A327" s="2">
        <v>38625</v>
      </c>
      <c r="B327" s="6">
        <v>0.3958333333333333</v>
      </c>
      <c r="C327">
        <v>-105.08235</v>
      </c>
      <c r="D327">
        <v>40.5644</v>
      </c>
      <c r="E327" t="s">
        <v>374</v>
      </c>
      <c r="F327">
        <v>1518.87</v>
      </c>
      <c r="G327" t="s">
        <v>151</v>
      </c>
    </row>
    <row r="328" spans="1:7" ht="12.75">
      <c r="A328" s="2">
        <v>38625</v>
      </c>
      <c r="B328" s="6">
        <v>0.3958333333333333</v>
      </c>
      <c r="C328">
        <v>-105.08225</v>
      </c>
      <c r="D328">
        <v>40.56447</v>
      </c>
      <c r="E328" t="s">
        <v>392</v>
      </c>
      <c r="F328">
        <v>1519.23</v>
      </c>
      <c r="G328" t="s">
        <v>151</v>
      </c>
    </row>
    <row r="329" spans="1:7" ht="12.75">
      <c r="A329" s="2">
        <v>38625</v>
      </c>
      <c r="B329" s="6">
        <v>0.3958333333333333</v>
      </c>
      <c r="C329">
        <v>-105.08268</v>
      </c>
      <c r="D329">
        <v>40.5646</v>
      </c>
      <c r="E329" t="s">
        <v>249</v>
      </c>
      <c r="F329">
        <v>1519.15</v>
      </c>
      <c r="G329" t="s">
        <v>151</v>
      </c>
    </row>
    <row r="330" spans="1:7" ht="12.75">
      <c r="A330" s="2">
        <v>38625</v>
      </c>
      <c r="B330" s="6">
        <v>0.5625</v>
      </c>
      <c r="C330">
        <v>-105.08235</v>
      </c>
      <c r="D330">
        <v>40.56445</v>
      </c>
      <c r="E330" t="s">
        <v>373</v>
      </c>
      <c r="F330">
        <v>1519.8</v>
      </c>
      <c r="G330" t="s">
        <v>151</v>
      </c>
    </row>
    <row r="331" spans="1:7" ht="12.75">
      <c r="A331" s="2">
        <v>38625</v>
      </c>
      <c r="B331" s="6">
        <v>0.5625</v>
      </c>
      <c r="C331">
        <v>-105.08235</v>
      </c>
      <c r="D331">
        <v>40.5645</v>
      </c>
      <c r="E331" t="s">
        <v>403</v>
      </c>
      <c r="F331">
        <v>1519.14</v>
      </c>
      <c r="G331" t="s">
        <v>151</v>
      </c>
    </row>
    <row r="332" spans="1:7" ht="12.75">
      <c r="A332" s="2">
        <v>38625</v>
      </c>
      <c r="B332" s="6">
        <v>0.5625</v>
      </c>
      <c r="C332">
        <v>-105.08235</v>
      </c>
      <c r="D332">
        <v>40.56455</v>
      </c>
      <c r="E332" t="s">
        <v>402</v>
      </c>
      <c r="F332">
        <v>1519.16</v>
      </c>
      <c r="G332" t="s">
        <v>151</v>
      </c>
    </row>
    <row r="333" spans="1:7" ht="12.75">
      <c r="A333" s="2">
        <v>38625</v>
      </c>
      <c r="B333" s="6">
        <v>0.5625</v>
      </c>
      <c r="C333">
        <v>-105.08245</v>
      </c>
      <c r="D333">
        <v>40.56447</v>
      </c>
      <c r="E333" t="s">
        <v>372</v>
      </c>
      <c r="F333">
        <v>1519.2</v>
      </c>
      <c r="G333" t="s">
        <v>151</v>
      </c>
    </row>
    <row r="334" spans="1:7" ht="12.75">
      <c r="A334" s="2">
        <v>38625</v>
      </c>
      <c r="B334" s="6">
        <v>0.5625</v>
      </c>
      <c r="C334">
        <v>-105.08235</v>
      </c>
      <c r="D334">
        <v>40.5644</v>
      </c>
      <c r="E334" t="s">
        <v>374</v>
      </c>
      <c r="F334">
        <v>1519.12</v>
      </c>
      <c r="G334" t="s">
        <v>151</v>
      </c>
    </row>
    <row r="335" spans="1:7" ht="12.75">
      <c r="A335" s="2">
        <v>38625</v>
      </c>
      <c r="B335" s="6">
        <v>0.5625</v>
      </c>
      <c r="C335">
        <v>-105.08225</v>
      </c>
      <c r="D335">
        <v>40.56447</v>
      </c>
      <c r="E335" t="s">
        <v>392</v>
      </c>
      <c r="F335">
        <v>1519.17</v>
      </c>
      <c r="G335" t="s">
        <v>151</v>
      </c>
    </row>
    <row r="336" spans="1:7" ht="12.75">
      <c r="A336" s="2">
        <v>38625</v>
      </c>
      <c r="B336" s="6">
        <v>0.5625</v>
      </c>
      <c r="C336">
        <v>-105.08268</v>
      </c>
      <c r="D336">
        <v>40.5646</v>
      </c>
      <c r="E336" t="s">
        <v>249</v>
      </c>
      <c r="F336">
        <v>1519.15</v>
      </c>
      <c r="G336" t="s">
        <v>151</v>
      </c>
    </row>
    <row r="337" spans="1:7" ht="12.75">
      <c r="A337" s="2">
        <v>38626</v>
      </c>
      <c r="B337" s="6">
        <v>0.34027777777777773</v>
      </c>
      <c r="C337">
        <v>-105.08235</v>
      </c>
      <c r="D337">
        <v>40.56445</v>
      </c>
      <c r="E337" t="s">
        <v>373</v>
      </c>
      <c r="F337">
        <v>1520.16</v>
      </c>
      <c r="G337" t="s">
        <v>151</v>
      </c>
    </row>
    <row r="338" spans="1:7" ht="12.75">
      <c r="A338" s="2">
        <v>38626</v>
      </c>
      <c r="B338" s="6">
        <v>0.34027777777777773</v>
      </c>
      <c r="C338">
        <v>-105.08235</v>
      </c>
      <c r="D338">
        <v>40.5645</v>
      </c>
      <c r="E338" t="s">
        <v>403</v>
      </c>
      <c r="F338">
        <v>1520.16</v>
      </c>
      <c r="G338" t="s">
        <v>151</v>
      </c>
    </row>
    <row r="339" spans="1:7" ht="12.75">
      <c r="A339" s="2">
        <v>38626</v>
      </c>
      <c r="B339" s="6">
        <v>0.34027777777777773</v>
      </c>
      <c r="C339">
        <v>-105.08235</v>
      </c>
      <c r="D339">
        <v>40.56455</v>
      </c>
      <c r="E339" t="s">
        <v>402</v>
      </c>
      <c r="F339">
        <v>1520.18</v>
      </c>
      <c r="G339" t="s">
        <v>151</v>
      </c>
    </row>
    <row r="340" spans="1:7" ht="12.75">
      <c r="A340" s="2">
        <v>38626</v>
      </c>
      <c r="B340" s="6">
        <v>0.34027777777777773</v>
      </c>
      <c r="C340">
        <v>-105.08245</v>
      </c>
      <c r="D340">
        <v>40.56447</v>
      </c>
      <c r="E340" t="s">
        <v>372</v>
      </c>
      <c r="F340">
        <v>1520.22</v>
      </c>
      <c r="G340" t="s">
        <v>151</v>
      </c>
    </row>
    <row r="341" spans="1:7" ht="12.75">
      <c r="A341" s="2">
        <v>38626</v>
      </c>
      <c r="B341" s="6">
        <v>0.34027777777777773</v>
      </c>
      <c r="C341">
        <v>-105.08235</v>
      </c>
      <c r="D341">
        <v>40.5644</v>
      </c>
      <c r="E341" t="s">
        <v>374</v>
      </c>
      <c r="F341">
        <v>1520.14</v>
      </c>
      <c r="G341" t="s">
        <v>151</v>
      </c>
    </row>
    <row r="342" spans="1:7" ht="12.75">
      <c r="A342" s="2">
        <v>38626</v>
      </c>
      <c r="B342" s="6">
        <v>0.34027777777777773</v>
      </c>
      <c r="C342">
        <v>-105.08225</v>
      </c>
      <c r="D342">
        <v>40.56447</v>
      </c>
      <c r="E342" t="s">
        <v>392</v>
      </c>
      <c r="F342">
        <v>1521.16</v>
      </c>
      <c r="G342" t="s">
        <v>151</v>
      </c>
    </row>
    <row r="343" spans="1:7" ht="12.75">
      <c r="A343" s="2">
        <v>38626</v>
      </c>
      <c r="B343" s="6">
        <v>0.34027777777777773</v>
      </c>
      <c r="C343">
        <v>-105.08268</v>
      </c>
      <c r="D343">
        <v>40.5646</v>
      </c>
      <c r="E343" t="s">
        <v>249</v>
      </c>
      <c r="F343">
        <v>1519.2</v>
      </c>
      <c r="G343" t="s">
        <v>151</v>
      </c>
    </row>
    <row r="344" spans="1:7" ht="12.75">
      <c r="A344" s="2">
        <v>38626</v>
      </c>
      <c r="B344" s="6">
        <v>0.517361111111111</v>
      </c>
      <c r="C344">
        <v>-105.08235</v>
      </c>
      <c r="D344">
        <v>40.56445</v>
      </c>
      <c r="E344" t="s">
        <v>373</v>
      </c>
      <c r="F344">
        <v>1519.12</v>
      </c>
      <c r="G344" t="s">
        <v>151</v>
      </c>
    </row>
    <row r="345" spans="1:7" ht="12.75">
      <c r="A345" s="2">
        <v>38626</v>
      </c>
      <c r="B345" s="6">
        <v>0.517361111111111</v>
      </c>
      <c r="C345">
        <v>-105.08235</v>
      </c>
      <c r="D345">
        <v>40.5645</v>
      </c>
      <c r="E345" t="s">
        <v>403</v>
      </c>
      <c r="F345">
        <v>1519.16</v>
      </c>
      <c r="G345" t="s">
        <v>151</v>
      </c>
    </row>
    <row r="346" spans="1:7" ht="12.75">
      <c r="A346" s="2">
        <v>38626</v>
      </c>
      <c r="B346" s="6">
        <v>0.517361111111111</v>
      </c>
      <c r="C346">
        <v>-105.08235</v>
      </c>
      <c r="D346">
        <v>40.56455</v>
      </c>
      <c r="E346" t="s">
        <v>402</v>
      </c>
      <c r="F346">
        <v>1519.19</v>
      </c>
      <c r="G346" t="s">
        <v>151</v>
      </c>
    </row>
    <row r="347" spans="1:7" ht="12.75">
      <c r="A347" s="2">
        <v>38626</v>
      </c>
      <c r="B347" s="6">
        <v>0.517361111111111</v>
      </c>
      <c r="C347">
        <v>-105.08245</v>
      </c>
      <c r="D347">
        <v>40.56447</v>
      </c>
      <c r="E347" t="s">
        <v>372</v>
      </c>
      <c r="F347">
        <v>1519.23</v>
      </c>
      <c r="G347" t="s">
        <v>151</v>
      </c>
    </row>
    <row r="348" spans="1:7" ht="12.75">
      <c r="A348" s="2">
        <v>38626</v>
      </c>
      <c r="B348" s="6">
        <v>0.517361111111111</v>
      </c>
      <c r="C348">
        <v>-105.08235</v>
      </c>
      <c r="D348">
        <v>40.5644</v>
      </c>
      <c r="E348" t="s">
        <v>374</v>
      </c>
      <c r="F348">
        <v>1518.6</v>
      </c>
      <c r="G348" t="s">
        <v>151</v>
      </c>
    </row>
    <row r="349" spans="1:7" ht="12.75">
      <c r="A349" s="2">
        <v>38626</v>
      </c>
      <c r="B349" s="6">
        <v>0.517361111111111</v>
      </c>
      <c r="C349">
        <v>-105.08225</v>
      </c>
      <c r="D349">
        <v>40.56447</v>
      </c>
      <c r="E349" t="s">
        <v>392</v>
      </c>
      <c r="F349">
        <v>1519.16</v>
      </c>
      <c r="G349" t="s">
        <v>151</v>
      </c>
    </row>
    <row r="350" spans="1:7" ht="12.75">
      <c r="A350" s="2">
        <v>38626</v>
      </c>
      <c r="B350" s="6">
        <v>0.517361111111111</v>
      </c>
      <c r="C350">
        <v>-105.08268</v>
      </c>
      <c r="D350">
        <v>40.5646</v>
      </c>
      <c r="E350" t="s">
        <v>249</v>
      </c>
      <c r="F350">
        <v>1519.21</v>
      </c>
      <c r="G350" t="s">
        <v>151</v>
      </c>
    </row>
    <row r="351" spans="1:7" ht="12.75">
      <c r="A351" s="2">
        <v>38630</v>
      </c>
      <c r="B351" s="6">
        <v>0.5833333333333334</v>
      </c>
      <c r="C351">
        <v>-105.08235</v>
      </c>
      <c r="D351">
        <v>40.56445</v>
      </c>
      <c r="E351" t="s">
        <v>373</v>
      </c>
      <c r="F351">
        <v>1519.16</v>
      </c>
      <c r="G351" t="s">
        <v>151</v>
      </c>
    </row>
    <row r="352" spans="1:7" ht="12.75">
      <c r="A352" s="2">
        <v>38630</v>
      </c>
      <c r="B352" s="6">
        <v>0.5833333333333334</v>
      </c>
      <c r="C352">
        <v>-105.08235</v>
      </c>
      <c r="D352">
        <v>40.5645</v>
      </c>
      <c r="E352" t="s">
        <v>403</v>
      </c>
      <c r="F352">
        <v>1519.11</v>
      </c>
      <c r="G352" t="s">
        <v>151</v>
      </c>
    </row>
    <row r="353" spans="1:7" ht="12.75">
      <c r="A353" s="2">
        <v>38630</v>
      </c>
      <c r="B353" s="6">
        <v>0.5833333333333334</v>
      </c>
      <c r="C353">
        <v>-105.08235</v>
      </c>
      <c r="D353">
        <v>40.56455</v>
      </c>
      <c r="E353" t="s">
        <v>402</v>
      </c>
      <c r="F353">
        <v>1519.16</v>
      </c>
      <c r="G353" t="s">
        <v>151</v>
      </c>
    </row>
    <row r="354" spans="1:7" ht="12.75">
      <c r="A354" s="2">
        <v>38630</v>
      </c>
      <c r="B354" s="6">
        <v>0.5833333333333334</v>
      </c>
      <c r="C354">
        <v>-105.08245</v>
      </c>
      <c r="D354">
        <v>40.56447</v>
      </c>
      <c r="E354" t="s">
        <v>372</v>
      </c>
      <c r="F354">
        <v>1520.26</v>
      </c>
      <c r="G354" t="s">
        <v>151</v>
      </c>
    </row>
    <row r="355" spans="1:7" ht="12.75">
      <c r="A355" s="2">
        <v>38630</v>
      </c>
      <c r="B355" s="6">
        <v>0.5833333333333334</v>
      </c>
      <c r="C355">
        <v>-105.08235</v>
      </c>
      <c r="D355">
        <v>40.5644</v>
      </c>
      <c r="E355" t="s">
        <v>374</v>
      </c>
      <c r="F355">
        <v>1519.2</v>
      </c>
      <c r="G355" t="s">
        <v>151</v>
      </c>
    </row>
    <row r="356" spans="1:7" ht="12.75">
      <c r="A356" s="2">
        <v>38630</v>
      </c>
      <c r="B356" s="6">
        <v>0.5833333333333334</v>
      </c>
      <c r="C356">
        <v>-105.08225</v>
      </c>
      <c r="D356">
        <v>40.56447</v>
      </c>
      <c r="E356" t="s">
        <v>392</v>
      </c>
      <c r="F356">
        <v>1519.22</v>
      </c>
      <c r="G356" t="s">
        <v>151</v>
      </c>
    </row>
    <row r="357" spans="1:7" ht="12.75">
      <c r="A357" s="2">
        <v>38630</v>
      </c>
      <c r="B357" s="6">
        <v>0.5833333333333334</v>
      </c>
      <c r="C357">
        <v>-105.08268</v>
      </c>
      <c r="D357">
        <v>40.5646</v>
      </c>
      <c r="E357" t="s">
        <v>249</v>
      </c>
      <c r="F357">
        <v>1519.24</v>
      </c>
      <c r="G357" t="s">
        <v>151</v>
      </c>
    </row>
    <row r="358" spans="1:7" ht="12.75">
      <c r="A358" s="2">
        <v>38850</v>
      </c>
      <c r="B358" s="6">
        <v>0.34027777777777773</v>
      </c>
      <c r="C358">
        <v>-105.08235</v>
      </c>
      <c r="D358">
        <v>40.56445</v>
      </c>
      <c r="E358" t="s">
        <v>373</v>
      </c>
      <c r="F358">
        <v>1519.19</v>
      </c>
      <c r="G358" t="s">
        <v>151</v>
      </c>
    </row>
    <row r="359" spans="1:7" ht="12.75">
      <c r="A359" s="2">
        <v>38850</v>
      </c>
      <c r="B359" s="6">
        <v>0.34027777777777773</v>
      </c>
      <c r="C359">
        <v>-105.08235</v>
      </c>
      <c r="D359">
        <v>40.5645</v>
      </c>
      <c r="E359" t="s">
        <v>403</v>
      </c>
      <c r="F359">
        <v>1519.18</v>
      </c>
      <c r="G359" t="s">
        <v>151</v>
      </c>
    </row>
    <row r="360" spans="1:7" ht="12.75">
      <c r="A360" s="2">
        <v>38850</v>
      </c>
      <c r="B360" s="6">
        <v>0.34027777777777773</v>
      </c>
      <c r="C360">
        <v>-105.08235</v>
      </c>
      <c r="D360">
        <v>40.56455</v>
      </c>
      <c r="E360" t="s">
        <v>402</v>
      </c>
      <c r="F360">
        <v>1519.2</v>
      </c>
      <c r="G360" t="s">
        <v>151</v>
      </c>
    </row>
    <row r="361" spans="1:7" ht="12.75">
      <c r="A361" s="2">
        <v>38850</v>
      </c>
      <c r="B361" s="6">
        <v>0.34027777777777773</v>
      </c>
      <c r="C361">
        <v>-105.08245</v>
      </c>
      <c r="D361">
        <v>40.56447</v>
      </c>
      <c r="E361" t="s">
        <v>372</v>
      </c>
      <c r="F361">
        <v>1519.27</v>
      </c>
      <c r="G361" t="s">
        <v>151</v>
      </c>
    </row>
    <row r="362" spans="1:7" ht="12.75">
      <c r="A362" s="2">
        <v>38850</v>
      </c>
      <c r="B362" s="6">
        <v>0.34027777777777773</v>
      </c>
      <c r="C362">
        <v>-105.08235</v>
      </c>
      <c r="D362">
        <v>40.5644</v>
      </c>
      <c r="E362" t="s">
        <v>374</v>
      </c>
      <c r="F362">
        <v>1519.18</v>
      </c>
      <c r="G362" t="s">
        <v>151</v>
      </c>
    </row>
    <row r="363" spans="1:7" ht="12.75">
      <c r="A363" s="2">
        <v>38850</v>
      </c>
      <c r="B363" s="6">
        <v>0.34027777777777773</v>
      </c>
      <c r="C363">
        <v>-105.08225</v>
      </c>
      <c r="D363">
        <v>40.56447</v>
      </c>
      <c r="E363" t="s">
        <v>392</v>
      </c>
      <c r="F363">
        <v>1519.14</v>
      </c>
      <c r="G363" t="s">
        <v>151</v>
      </c>
    </row>
    <row r="364" spans="1:7" ht="12.75">
      <c r="A364" s="2">
        <v>38850</v>
      </c>
      <c r="B364" s="6">
        <v>0.34027777777777773</v>
      </c>
      <c r="C364">
        <v>-105.08268</v>
      </c>
      <c r="D364">
        <v>40.5646</v>
      </c>
      <c r="E364" t="s">
        <v>249</v>
      </c>
      <c r="F364">
        <v>1519.15</v>
      </c>
      <c r="G364" t="s">
        <v>151</v>
      </c>
    </row>
    <row r="365" spans="1:7" ht="12.75">
      <c r="A365" s="2">
        <v>38850</v>
      </c>
      <c r="B365" s="6">
        <v>0.41111111111111115</v>
      </c>
      <c r="C365">
        <v>-105.08235</v>
      </c>
      <c r="D365">
        <v>40.56445</v>
      </c>
      <c r="E365" t="s">
        <v>373</v>
      </c>
      <c r="F365">
        <v>1519.04</v>
      </c>
      <c r="G365" t="s">
        <v>151</v>
      </c>
    </row>
    <row r="366" spans="1:7" ht="12.75">
      <c r="A366" s="2">
        <v>38850</v>
      </c>
      <c r="B366" s="6">
        <v>0.41111111111111115</v>
      </c>
      <c r="C366">
        <v>-105.08235</v>
      </c>
      <c r="D366">
        <v>40.5645</v>
      </c>
      <c r="E366" t="s">
        <v>403</v>
      </c>
      <c r="F366">
        <v>1519.13</v>
      </c>
      <c r="G366" t="s">
        <v>151</v>
      </c>
    </row>
    <row r="367" spans="1:7" ht="12.75">
      <c r="A367" s="2">
        <v>38850</v>
      </c>
      <c r="B367" s="6">
        <v>0.41111111111111115</v>
      </c>
      <c r="C367">
        <v>-105.08235</v>
      </c>
      <c r="D367">
        <v>40.56455</v>
      </c>
      <c r="E367" t="s">
        <v>402</v>
      </c>
      <c r="F367">
        <v>1519.22</v>
      </c>
      <c r="G367" t="s">
        <v>151</v>
      </c>
    </row>
    <row r="368" spans="1:7" ht="12.75">
      <c r="A368" s="2">
        <v>38850</v>
      </c>
      <c r="B368" s="6">
        <v>0.41111111111111115</v>
      </c>
      <c r="C368">
        <v>-105.08245</v>
      </c>
      <c r="D368">
        <v>40.56447</v>
      </c>
      <c r="E368" t="s">
        <v>372</v>
      </c>
      <c r="F368">
        <v>1519.3</v>
      </c>
      <c r="G368" t="s">
        <v>151</v>
      </c>
    </row>
    <row r="369" spans="1:7" ht="12.75">
      <c r="A369" s="2">
        <v>38850</v>
      </c>
      <c r="B369" s="6">
        <v>0.41111111111111115</v>
      </c>
      <c r="C369">
        <v>-105.08235</v>
      </c>
      <c r="D369">
        <v>40.5644</v>
      </c>
      <c r="E369" t="s">
        <v>374</v>
      </c>
      <c r="F369">
        <v>1518.65</v>
      </c>
      <c r="G369" t="s">
        <v>151</v>
      </c>
    </row>
    <row r="370" spans="1:7" ht="12.75">
      <c r="A370" s="2">
        <v>38850</v>
      </c>
      <c r="B370" s="6">
        <v>0.41111111111111115</v>
      </c>
      <c r="C370">
        <v>-105.08225</v>
      </c>
      <c r="D370">
        <v>40.56447</v>
      </c>
      <c r="E370" t="s">
        <v>392</v>
      </c>
      <c r="F370">
        <v>1518.98</v>
      </c>
      <c r="G370" t="s">
        <v>151</v>
      </c>
    </row>
    <row r="371" spans="1:7" ht="12.75">
      <c r="A371" s="2">
        <v>38850</v>
      </c>
      <c r="B371" s="6">
        <v>0.41111111111111115</v>
      </c>
      <c r="C371">
        <v>-105.08268</v>
      </c>
      <c r="D371">
        <v>40.5646</v>
      </c>
      <c r="E371" t="s">
        <v>249</v>
      </c>
      <c r="F371">
        <v>1519.14</v>
      </c>
      <c r="G371" t="s">
        <v>151</v>
      </c>
    </row>
    <row r="372" spans="1:7" ht="12.75">
      <c r="A372" s="2">
        <v>38850</v>
      </c>
      <c r="B372" s="6">
        <v>0.5152777777777778</v>
      </c>
      <c r="C372">
        <v>-105.08235</v>
      </c>
      <c r="D372">
        <v>40.56445</v>
      </c>
      <c r="E372" t="s">
        <v>373</v>
      </c>
      <c r="F372">
        <v>1519.19</v>
      </c>
      <c r="G372" t="s">
        <v>151</v>
      </c>
    </row>
    <row r="373" spans="1:7" ht="12.75">
      <c r="A373" s="2">
        <v>38850</v>
      </c>
      <c r="B373" s="6">
        <v>0.5152777777777778</v>
      </c>
      <c r="C373">
        <v>-105.08235</v>
      </c>
      <c r="D373">
        <v>40.5645</v>
      </c>
      <c r="E373" t="s">
        <v>403</v>
      </c>
      <c r="F373">
        <v>1519.18</v>
      </c>
      <c r="G373" t="s">
        <v>151</v>
      </c>
    </row>
    <row r="374" spans="1:7" ht="12.75">
      <c r="A374" s="2">
        <v>38850</v>
      </c>
      <c r="B374" s="6">
        <v>0.5152777777777778</v>
      </c>
      <c r="C374">
        <v>-105.08235</v>
      </c>
      <c r="D374">
        <v>40.56455</v>
      </c>
      <c r="E374" t="s">
        <v>402</v>
      </c>
      <c r="F374">
        <v>1519.21</v>
      </c>
      <c r="G374" t="s">
        <v>151</v>
      </c>
    </row>
    <row r="375" spans="1:7" ht="12.75">
      <c r="A375" s="2">
        <v>38850</v>
      </c>
      <c r="B375" s="6">
        <v>0.5152777777777778</v>
      </c>
      <c r="C375">
        <v>-105.08245</v>
      </c>
      <c r="D375">
        <v>40.56447</v>
      </c>
      <c r="E375" t="s">
        <v>372</v>
      </c>
      <c r="F375">
        <v>1519.26</v>
      </c>
      <c r="G375" t="s">
        <v>151</v>
      </c>
    </row>
    <row r="376" spans="1:7" ht="12.75">
      <c r="A376" s="2">
        <v>38850</v>
      </c>
      <c r="B376" s="6">
        <v>0.5152777777777778</v>
      </c>
      <c r="C376">
        <v>-105.08235</v>
      </c>
      <c r="D376">
        <v>40.5644</v>
      </c>
      <c r="E376" t="s">
        <v>374</v>
      </c>
      <c r="F376">
        <v>1519.17</v>
      </c>
      <c r="G376" t="s">
        <v>151</v>
      </c>
    </row>
    <row r="377" spans="1:7" ht="12.75">
      <c r="A377" s="2">
        <v>38850</v>
      </c>
      <c r="B377" s="6">
        <v>0.5152777777777778</v>
      </c>
      <c r="C377">
        <v>-105.08225</v>
      </c>
      <c r="D377">
        <v>40.56447</v>
      </c>
      <c r="E377" t="s">
        <v>392</v>
      </c>
      <c r="F377">
        <v>1519.18</v>
      </c>
      <c r="G377" t="s">
        <v>151</v>
      </c>
    </row>
    <row r="378" spans="1:7" ht="12.75">
      <c r="A378" s="2">
        <v>38850</v>
      </c>
      <c r="B378" s="6">
        <v>0.5152777777777778</v>
      </c>
      <c r="C378">
        <v>-105.08268</v>
      </c>
      <c r="D378">
        <v>40.5646</v>
      </c>
      <c r="E378" t="s">
        <v>249</v>
      </c>
      <c r="F378">
        <v>1519.15</v>
      </c>
      <c r="G378" t="s">
        <v>151</v>
      </c>
    </row>
    <row r="379" spans="1:7" ht="12.75">
      <c r="A379" s="2">
        <v>38850</v>
      </c>
      <c r="B379" s="6">
        <v>0.5659722222222222</v>
      </c>
      <c r="C379">
        <v>-105.08235</v>
      </c>
      <c r="D379">
        <v>40.56445</v>
      </c>
      <c r="E379" t="s">
        <v>373</v>
      </c>
      <c r="F379">
        <v>1519.17</v>
      </c>
      <c r="G379" t="s">
        <v>151</v>
      </c>
    </row>
    <row r="380" spans="1:7" ht="12.75">
      <c r="A380" s="2">
        <v>38850</v>
      </c>
      <c r="B380" s="6">
        <v>0.5659722222222222</v>
      </c>
      <c r="C380">
        <v>-105.08235</v>
      </c>
      <c r="D380">
        <v>40.5645</v>
      </c>
      <c r="E380" t="s">
        <v>403</v>
      </c>
      <c r="F380">
        <v>1519.19</v>
      </c>
      <c r="G380" t="s">
        <v>151</v>
      </c>
    </row>
    <row r="381" spans="1:7" ht="12.75">
      <c r="A381" s="2">
        <v>38850</v>
      </c>
      <c r="B381" s="6">
        <v>0.5659722222222222</v>
      </c>
      <c r="C381">
        <v>-105.08235</v>
      </c>
      <c r="D381">
        <v>40.56455</v>
      </c>
      <c r="E381" t="s">
        <v>402</v>
      </c>
      <c r="F381">
        <v>1519.21</v>
      </c>
      <c r="G381" t="s">
        <v>151</v>
      </c>
    </row>
    <row r="382" spans="1:7" ht="12.75">
      <c r="A382" s="2">
        <v>38850</v>
      </c>
      <c r="B382" s="6">
        <v>0.5659722222222222</v>
      </c>
      <c r="C382">
        <v>-105.08245</v>
      </c>
      <c r="D382">
        <v>40.56447</v>
      </c>
      <c r="E382" t="s">
        <v>372</v>
      </c>
      <c r="F382">
        <v>1519.26</v>
      </c>
      <c r="G382" t="s">
        <v>151</v>
      </c>
    </row>
    <row r="383" spans="1:7" ht="12.75">
      <c r="A383" s="2">
        <v>38850</v>
      </c>
      <c r="B383" s="6">
        <v>0.5659722222222222</v>
      </c>
      <c r="C383">
        <v>-105.08235</v>
      </c>
      <c r="D383">
        <v>40.5644</v>
      </c>
      <c r="E383" t="s">
        <v>374</v>
      </c>
      <c r="F383">
        <v>1518.67</v>
      </c>
      <c r="G383" t="s">
        <v>151</v>
      </c>
    </row>
    <row r="384" spans="1:7" ht="12.75">
      <c r="A384" s="2">
        <v>38850</v>
      </c>
      <c r="B384" s="6">
        <v>0.5659722222222222</v>
      </c>
      <c r="C384">
        <v>-105.08225</v>
      </c>
      <c r="D384">
        <v>40.56447</v>
      </c>
      <c r="E384" t="s">
        <v>392</v>
      </c>
      <c r="G384" t="s">
        <v>151</v>
      </c>
    </row>
    <row r="385" spans="1:7" ht="12.75">
      <c r="A385" s="2">
        <v>38850</v>
      </c>
      <c r="B385" s="6">
        <v>0.5659722222222222</v>
      </c>
      <c r="C385">
        <v>-105.08268</v>
      </c>
      <c r="D385">
        <v>40.5646</v>
      </c>
      <c r="E385" t="s">
        <v>249</v>
      </c>
      <c r="F385">
        <v>1519.15</v>
      </c>
      <c r="G385" t="s">
        <v>151</v>
      </c>
    </row>
    <row r="386" spans="1:7" ht="12.75">
      <c r="A386" s="2">
        <v>38853</v>
      </c>
      <c r="B386" s="6">
        <v>0.3333333333333333</v>
      </c>
      <c r="C386">
        <v>-105.08235</v>
      </c>
      <c r="D386">
        <v>40.56445</v>
      </c>
      <c r="E386" t="s">
        <v>373</v>
      </c>
      <c r="F386">
        <v>1519.16</v>
      </c>
      <c r="G386" t="s">
        <v>151</v>
      </c>
    </row>
    <row r="387" spans="1:7" ht="12.75">
      <c r="A387" s="2">
        <v>38853</v>
      </c>
      <c r="B387" s="6">
        <v>0.3333333333333333</v>
      </c>
      <c r="C387">
        <v>-105.08235</v>
      </c>
      <c r="D387">
        <v>40.5645</v>
      </c>
      <c r="E387" t="s">
        <v>403</v>
      </c>
      <c r="F387">
        <v>1519.14</v>
      </c>
      <c r="G387" t="s">
        <v>151</v>
      </c>
    </row>
    <row r="388" spans="1:7" ht="12.75">
      <c r="A388" s="2">
        <v>38853</v>
      </c>
      <c r="B388" s="6">
        <v>0.3333333333333333</v>
      </c>
      <c r="C388">
        <v>-105.08235</v>
      </c>
      <c r="D388">
        <v>40.56455</v>
      </c>
      <c r="E388" t="s">
        <v>402</v>
      </c>
      <c r="F388">
        <v>1519.19</v>
      </c>
      <c r="G388" t="s">
        <v>151</v>
      </c>
    </row>
    <row r="389" spans="1:7" ht="12.75">
      <c r="A389" s="2">
        <v>38853</v>
      </c>
      <c r="B389" s="6">
        <v>0.3333333333333333</v>
      </c>
      <c r="C389">
        <v>-105.08245</v>
      </c>
      <c r="D389">
        <v>40.56447</v>
      </c>
      <c r="E389" t="s">
        <v>372</v>
      </c>
      <c r="F389">
        <v>1519.24</v>
      </c>
      <c r="G389" t="s">
        <v>151</v>
      </c>
    </row>
    <row r="390" spans="1:7" ht="12.75">
      <c r="A390" s="2">
        <v>38853</v>
      </c>
      <c r="B390" s="6">
        <v>0.3333333333333333</v>
      </c>
      <c r="C390">
        <v>-105.08235</v>
      </c>
      <c r="D390">
        <v>40.5644</v>
      </c>
      <c r="E390" t="s">
        <v>374</v>
      </c>
      <c r="F390">
        <v>1518.65</v>
      </c>
      <c r="G390" t="s">
        <v>151</v>
      </c>
    </row>
    <row r="391" spans="1:7" ht="12.75">
      <c r="A391" s="2">
        <v>38853</v>
      </c>
      <c r="B391" s="6">
        <v>0.3333333333333333</v>
      </c>
      <c r="C391">
        <v>-105.08225</v>
      </c>
      <c r="D391">
        <v>40.56447</v>
      </c>
      <c r="E391" t="s">
        <v>392</v>
      </c>
      <c r="F391">
        <v>1519.14</v>
      </c>
      <c r="G391" t="s">
        <v>151</v>
      </c>
    </row>
    <row r="392" spans="1:7" ht="12.75">
      <c r="A392" s="2">
        <v>38853</v>
      </c>
      <c r="B392" s="6">
        <v>0.3333333333333333</v>
      </c>
      <c r="C392">
        <v>-105.08268</v>
      </c>
      <c r="D392">
        <v>40.5646</v>
      </c>
      <c r="E392" t="s">
        <v>249</v>
      </c>
      <c r="F392">
        <v>1519.13</v>
      </c>
      <c r="G392" t="s">
        <v>151</v>
      </c>
    </row>
    <row r="393" spans="1:7" ht="12.75">
      <c r="A393" s="2">
        <v>38853</v>
      </c>
      <c r="B393" s="6">
        <v>0.4375</v>
      </c>
      <c r="C393">
        <v>-105.08235</v>
      </c>
      <c r="D393">
        <v>40.56445</v>
      </c>
      <c r="E393" t="s">
        <v>373</v>
      </c>
      <c r="F393">
        <v>1519.148</v>
      </c>
      <c r="G393" t="s">
        <v>151</v>
      </c>
    </row>
    <row r="394" spans="1:7" ht="12.75">
      <c r="A394" s="2">
        <v>38853</v>
      </c>
      <c r="B394" s="6">
        <v>0.4375</v>
      </c>
      <c r="C394">
        <v>-105.08235</v>
      </c>
      <c r="D394">
        <v>40.5645</v>
      </c>
      <c r="E394" t="s">
        <v>403</v>
      </c>
      <c r="F394">
        <v>1519.134</v>
      </c>
      <c r="G394" t="s">
        <v>151</v>
      </c>
    </row>
    <row r="395" spans="1:7" ht="12.75">
      <c r="A395" s="2">
        <v>38853</v>
      </c>
      <c r="B395" s="6">
        <v>0.4375</v>
      </c>
      <c r="C395">
        <v>-105.08235</v>
      </c>
      <c r="D395">
        <v>40.56455</v>
      </c>
      <c r="E395" t="s">
        <v>402</v>
      </c>
      <c r="F395">
        <v>1519.178</v>
      </c>
      <c r="G395" t="s">
        <v>151</v>
      </c>
    </row>
    <row r="396" spans="1:7" ht="12.75">
      <c r="A396" s="2">
        <v>38853</v>
      </c>
      <c r="B396" s="6">
        <v>0.4375</v>
      </c>
      <c r="C396">
        <v>-105.08245</v>
      </c>
      <c r="D396">
        <v>40.56447</v>
      </c>
      <c r="E396" t="s">
        <v>372</v>
      </c>
      <c r="F396">
        <v>1519.209</v>
      </c>
      <c r="G396" t="s">
        <v>151</v>
      </c>
    </row>
    <row r="397" spans="1:7" ht="12.75">
      <c r="A397" s="2">
        <v>38853</v>
      </c>
      <c r="B397" s="6">
        <v>0.4375</v>
      </c>
      <c r="C397">
        <v>-105.08235</v>
      </c>
      <c r="D397">
        <v>40.5644</v>
      </c>
      <c r="E397" t="s">
        <v>374</v>
      </c>
      <c r="F397">
        <v>1519.141</v>
      </c>
      <c r="G397" t="s">
        <v>151</v>
      </c>
    </row>
    <row r="398" spans="1:7" ht="12.75">
      <c r="A398" s="2">
        <v>38853</v>
      </c>
      <c r="B398" s="6">
        <v>0.4375</v>
      </c>
      <c r="C398">
        <v>-105.08225</v>
      </c>
      <c r="D398">
        <v>40.56447</v>
      </c>
      <c r="E398" t="s">
        <v>392</v>
      </c>
      <c r="F398">
        <v>1519.134</v>
      </c>
      <c r="G398" t="s">
        <v>151</v>
      </c>
    </row>
    <row r="399" spans="1:7" ht="12.75">
      <c r="A399" s="2">
        <v>38853</v>
      </c>
      <c r="B399" s="6">
        <v>0.4375</v>
      </c>
      <c r="C399">
        <v>-105.08268</v>
      </c>
      <c r="D399">
        <v>40.5646</v>
      </c>
      <c r="E399" t="s">
        <v>249</v>
      </c>
      <c r="F399">
        <v>1519.12</v>
      </c>
      <c r="G399" t="s">
        <v>151</v>
      </c>
    </row>
    <row r="400" spans="1:7" ht="12.75">
      <c r="A400" s="2">
        <v>38853</v>
      </c>
      <c r="B400" s="6">
        <v>0.5208333333333334</v>
      </c>
      <c r="C400">
        <v>-105.08235</v>
      </c>
      <c r="D400">
        <v>40.56445</v>
      </c>
      <c r="E400" t="s">
        <v>373</v>
      </c>
      <c r="F400">
        <v>1519.157</v>
      </c>
      <c r="G400" t="s">
        <v>151</v>
      </c>
    </row>
    <row r="401" spans="1:7" ht="12.75">
      <c r="A401" s="2">
        <v>38853</v>
      </c>
      <c r="B401" s="6">
        <v>0.5208333333333334</v>
      </c>
      <c r="C401">
        <v>-105.08235</v>
      </c>
      <c r="D401">
        <v>40.5645</v>
      </c>
      <c r="E401" t="s">
        <v>403</v>
      </c>
      <c r="F401">
        <v>1519.14</v>
      </c>
      <c r="G401" t="s">
        <v>151</v>
      </c>
    </row>
    <row r="402" spans="1:7" ht="12.75">
      <c r="A402" s="2">
        <v>38853</v>
      </c>
      <c r="B402" s="6">
        <v>0.5208333333333334</v>
      </c>
      <c r="C402">
        <v>-105.08235</v>
      </c>
      <c r="D402">
        <v>40.56455</v>
      </c>
      <c r="E402" t="s">
        <v>402</v>
      </c>
      <c r="F402">
        <v>1519.187</v>
      </c>
      <c r="G402" t="s">
        <v>151</v>
      </c>
    </row>
    <row r="403" spans="1:7" ht="12.75">
      <c r="A403" s="2">
        <v>38853</v>
      </c>
      <c r="B403" s="6">
        <v>0.5208333333333334</v>
      </c>
      <c r="C403">
        <v>-105.08245</v>
      </c>
      <c r="D403">
        <v>40.56447</v>
      </c>
      <c r="E403" t="s">
        <v>372</v>
      </c>
      <c r="F403">
        <v>1519.235</v>
      </c>
      <c r="G403" t="s">
        <v>151</v>
      </c>
    </row>
    <row r="404" spans="1:7" ht="12.75">
      <c r="A404" s="2">
        <v>38853</v>
      </c>
      <c r="B404" s="6">
        <v>0.5208333333333334</v>
      </c>
      <c r="C404">
        <v>-105.08235</v>
      </c>
      <c r="D404">
        <v>40.5644</v>
      </c>
      <c r="E404" t="s">
        <v>374</v>
      </c>
      <c r="F404">
        <v>1519.14</v>
      </c>
      <c r="G404" t="s">
        <v>151</v>
      </c>
    </row>
    <row r="405" spans="1:7" ht="12.75">
      <c r="A405" s="2">
        <v>38853</v>
      </c>
      <c r="B405" s="6">
        <v>0.5208333333333334</v>
      </c>
      <c r="C405">
        <v>-105.08225</v>
      </c>
      <c r="D405">
        <v>40.56447</v>
      </c>
      <c r="E405" t="s">
        <v>392</v>
      </c>
      <c r="F405">
        <v>1519.14</v>
      </c>
      <c r="G405" t="s">
        <v>151</v>
      </c>
    </row>
    <row r="406" spans="1:7" ht="12.75">
      <c r="A406" s="2">
        <v>38853</v>
      </c>
      <c r="B406" s="6">
        <v>0.5208333333333334</v>
      </c>
      <c r="C406">
        <v>-105.08268</v>
      </c>
      <c r="D406">
        <v>40.5646</v>
      </c>
      <c r="E406" t="s">
        <v>249</v>
      </c>
      <c r="F406">
        <v>1519.14</v>
      </c>
      <c r="G406" t="s">
        <v>151</v>
      </c>
    </row>
    <row r="407" spans="1:7" ht="12.75">
      <c r="A407" s="2">
        <v>38890</v>
      </c>
      <c r="B407" s="6">
        <v>0.4583333333333333</v>
      </c>
      <c r="C407">
        <v>-105.08235</v>
      </c>
      <c r="D407">
        <v>40.56445</v>
      </c>
      <c r="E407" t="s">
        <v>373</v>
      </c>
      <c r="F407">
        <v>1519.175</v>
      </c>
      <c r="G407" t="s">
        <v>275</v>
      </c>
    </row>
    <row r="408" spans="1:7" ht="12.75">
      <c r="A408" s="2">
        <v>38890</v>
      </c>
      <c r="B408" s="6">
        <v>0.4583333333333333</v>
      </c>
      <c r="C408">
        <v>-105.08235</v>
      </c>
      <c r="D408">
        <v>40.5645</v>
      </c>
      <c r="E408" t="s">
        <v>403</v>
      </c>
      <c r="F408">
        <v>1519.165</v>
      </c>
      <c r="G408" t="s">
        <v>275</v>
      </c>
    </row>
    <row r="409" spans="1:7" ht="12.75">
      <c r="A409" s="2">
        <v>38890</v>
      </c>
      <c r="B409" s="6">
        <v>0.4583333333333333</v>
      </c>
      <c r="C409">
        <v>-105.08235</v>
      </c>
      <c r="D409">
        <v>40.56455</v>
      </c>
      <c r="E409" t="s">
        <v>402</v>
      </c>
      <c r="F409">
        <v>1520.225</v>
      </c>
      <c r="G409" t="s">
        <v>275</v>
      </c>
    </row>
    <row r="410" spans="1:7" ht="12.75">
      <c r="A410" s="2">
        <v>38890</v>
      </c>
      <c r="B410" s="6">
        <v>0.4583333333333333</v>
      </c>
      <c r="C410">
        <v>-105.08245</v>
      </c>
      <c r="D410">
        <v>40.56447</v>
      </c>
      <c r="E410" t="s">
        <v>372</v>
      </c>
      <c r="F410">
        <v>1519.302</v>
      </c>
      <c r="G410" t="s">
        <v>275</v>
      </c>
    </row>
    <row r="411" spans="1:7" ht="12.75">
      <c r="A411" s="2">
        <v>38890</v>
      </c>
      <c r="B411" s="6">
        <v>0.4583333333333333</v>
      </c>
      <c r="C411">
        <v>-105.08235</v>
      </c>
      <c r="D411">
        <v>40.5644</v>
      </c>
      <c r="E411" t="s">
        <v>374</v>
      </c>
      <c r="F411">
        <v>1519.163</v>
      </c>
      <c r="G411" t="s">
        <v>275</v>
      </c>
    </row>
    <row r="412" spans="1:7" ht="12.75">
      <c r="A412" s="2">
        <v>38890</v>
      </c>
      <c r="B412" s="6">
        <v>0.4583333333333333</v>
      </c>
      <c r="C412">
        <v>-105.08225</v>
      </c>
      <c r="D412">
        <v>40.56447</v>
      </c>
      <c r="E412" t="s">
        <v>392</v>
      </c>
      <c r="F412">
        <v>1519.982</v>
      </c>
      <c r="G412" t="s">
        <v>275</v>
      </c>
    </row>
    <row r="413" spans="1:7" ht="12.75">
      <c r="A413" s="2">
        <v>38890</v>
      </c>
      <c r="B413" s="6">
        <v>0.4583333333333333</v>
      </c>
      <c r="C413">
        <v>-105.08268</v>
      </c>
      <c r="D413">
        <v>40.5646</v>
      </c>
      <c r="E413" t="s">
        <v>249</v>
      </c>
      <c r="F413">
        <v>1519.26</v>
      </c>
      <c r="G413" t="s">
        <v>275</v>
      </c>
    </row>
    <row r="414" spans="1:7" ht="12.75">
      <c r="A414" s="2">
        <v>38898</v>
      </c>
      <c r="B414" s="6">
        <v>0.4305555555555556</v>
      </c>
      <c r="C414">
        <v>-105.08235</v>
      </c>
      <c r="D414">
        <v>40.56445</v>
      </c>
      <c r="E414" t="s">
        <v>373</v>
      </c>
      <c r="F414">
        <v>1519.155</v>
      </c>
      <c r="G414" t="s">
        <v>290</v>
      </c>
    </row>
    <row r="415" spans="1:7" ht="12.75">
      <c r="A415" s="2">
        <v>38898</v>
      </c>
      <c r="B415" s="6">
        <v>0.4305555555555556</v>
      </c>
      <c r="C415">
        <v>-105.08235</v>
      </c>
      <c r="D415">
        <v>40.5645</v>
      </c>
      <c r="E415" t="s">
        <v>403</v>
      </c>
      <c r="F415">
        <v>1519.135</v>
      </c>
      <c r="G415" t="s">
        <v>290</v>
      </c>
    </row>
    <row r="416" spans="1:7" ht="12.75">
      <c r="A416" s="2">
        <v>38898</v>
      </c>
      <c r="B416" s="6">
        <v>0.4305555555555556</v>
      </c>
      <c r="C416">
        <v>-105.08235</v>
      </c>
      <c r="D416">
        <v>40.56455</v>
      </c>
      <c r="E416" t="s">
        <v>402</v>
      </c>
      <c r="F416">
        <v>1520.215</v>
      </c>
      <c r="G416" t="s">
        <v>290</v>
      </c>
    </row>
    <row r="417" spans="1:7" ht="12.75">
      <c r="A417" s="2">
        <v>38898</v>
      </c>
      <c r="B417" s="6">
        <v>0.4305555555555556</v>
      </c>
      <c r="C417">
        <v>-105.08245</v>
      </c>
      <c r="D417">
        <v>40.56447</v>
      </c>
      <c r="E417" t="s">
        <v>372</v>
      </c>
      <c r="F417">
        <v>1518.75</v>
      </c>
      <c r="G417" t="s">
        <v>290</v>
      </c>
    </row>
    <row r="418" spans="1:7" ht="12.75">
      <c r="A418" s="2">
        <v>38898</v>
      </c>
      <c r="B418" s="6">
        <v>0.4305555555555556</v>
      </c>
      <c r="C418">
        <v>-105.08235</v>
      </c>
      <c r="D418">
        <v>40.5644</v>
      </c>
      <c r="E418" t="s">
        <v>374</v>
      </c>
      <c r="F418">
        <v>1518.37</v>
      </c>
      <c r="G418" t="s">
        <v>290</v>
      </c>
    </row>
    <row r="419" spans="1:7" ht="12.75">
      <c r="A419" s="2">
        <v>38898</v>
      </c>
      <c r="B419" s="6">
        <v>0.4305555555555556</v>
      </c>
      <c r="C419">
        <v>-105.08225</v>
      </c>
      <c r="D419">
        <v>40.56447</v>
      </c>
      <c r="E419" t="s">
        <v>392</v>
      </c>
      <c r="F419">
        <v>1519.14</v>
      </c>
      <c r="G419" t="s">
        <v>290</v>
      </c>
    </row>
    <row r="420" spans="1:7" ht="12.75">
      <c r="A420" s="2">
        <v>38898</v>
      </c>
      <c r="B420" s="6">
        <v>0.4305555555555556</v>
      </c>
      <c r="C420">
        <v>-105.08268</v>
      </c>
      <c r="D420">
        <v>40.5646</v>
      </c>
      <c r="E420" t="s">
        <v>249</v>
      </c>
      <c r="F420">
        <v>1519.29</v>
      </c>
      <c r="G420" t="s">
        <v>290</v>
      </c>
    </row>
    <row r="421" spans="1:7" ht="12.75">
      <c r="A421" s="2">
        <v>38976</v>
      </c>
      <c r="B421" s="6">
        <v>0.3611111111111111</v>
      </c>
      <c r="C421">
        <v>-105.08235</v>
      </c>
      <c r="D421">
        <v>40.56445</v>
      </c>
      <c r="E421" t="s">
        <v>373</v>
      </c>
      <c r="F421">
        <v>1518.94</v>
      </c>
      <c r="G421" t="s">
        <v>291</v>
      </c>
    </row>
    <row r="422" spans="1:7" ht="12.75">
      <c r="A422" s="2">
        <v>38976</v>
      </c>
      <c r="B422" s="6">
        <v>0.3611111111111111</v>
      </c>
      <c r="C422">
        <v>-105.08235</v>
      </c>
      <c r="D422">
        <v>40.5645</v>
      </c>
      <c r="E422" t="s">
        <v>403</v>
      </c>
      <c r="F422">
        <v>1518.937</v>
      </c>
      <c r="G422" t="s">
        <v>291</v>
      </c>
    </row>
    <row r="423" spans="1:7" ht="12.75">
      <c r="A423" s="2">
        <v>38976</v>
      </c>
      <c r="B423" s="6">
        <v>0.3611111111111111</v>
      </c>
      <c r="C423">
        <v>-105.08235</v>
      </c>
      <c r="D423">
        <v>40.56455</v>
      </c>
      <c r="E423" t="s">
        <v>402</v>
      </c>
      <c r="F423">
        <v>1519.015</v>
      </c>
      <c r="G423" t="s">
        <v>291</v>
      </c>
    </row>
    <row r="424" spans="1:7" ht="12.75">
      <c r="A424" s="2">
        <v>38976</v>
      </c>
      <c r="B424" s="6">
        <v>0.3611111111111111</v>
      </c>
      <c r="C424">
        <v>-105.08245</v>
      </c>
      <c r="D424">
        <v>40.56447</v>
      </c>
      <c r="E424" t="s">
        <v>372</v>
      </c>
      <c r="F424">
        <v>1519.142</v>
      </c>
      <c r="G424" t="s">
        <v>291</v>
      </c>
    </row>
    <row r="425" spans="1:7" ht="12.75">
      <c r="A425" s="2">
        <v>38976</v>
      </c>
      <c r="B425" s="6">
        <v>0.3611111111111111</v>
      </c>
      <c r="C425">
        <v>-105.08235</v>
      </c>
      <c r="D425">
        <v>40.5644</v>
      </c>
      <c r="E425" t="s">
        <v>374</v>
      </c>
      <c r="F425">
        <v>1518.975</v>
      </c>
      <c r="G425" t="s">
        <v>291</v>
      </c>
    </row>
    <row r="426" spans="1:7" ht="12.75">
      <c r="A426" s="2">
        <v>38976</v>
      </c>
      <c r="B426" s="6">
        <v>0.3611111111111111</v>
      </c>
      <c r="C426">
        <v>-105.08225</v>
      </c>
      <c r="D426">
        <v>40.56447</v>
      </c>
      <c r="E426" t="s">
        <v>392</v>
      </c>
      <c r="F426">
        <v>1518.935</v>
      </c>
      <c r="G426" t="s">
        <v>291</v>
      </c>
    </row>
    <row r="427" spans="1:7" ht="12.75">
      <c r="A427" s="2">
        <v>38976</v>
      </c>
      <c r="B427" s="6">
        <v>0.3611111111111111</v>
      </c>
      <c r="C427">
        <v>-105.08268</v>
      </c>
      <c r="D427">
        <v>40.5646</v>
      </c>
      <c r="E427" t="s">
        <v>249</v>
      </c>
      <c r="F427">
        <v>1519.05</v>
      </c>
      <c r="G427" t="s">
        <v>291</v>
      </c>
    </row>
    <row r="428" spans="1:7" ht="12.75">
      <c r="A428" s="2">
        <v>38976</v>
      </c>
      <c r="B428" s="6">
        <v>0.3888888888888889</v>
      </c>
      <c r="C428">
        <v>-105.08235</v>
      </c>
      <c r="D428">
        <v>40.56445</v>
      </c>
      <c r="E428" t="s">
        <v>373</v>
      </c>
      <c r="F428">
        <v>1518.953</v>
      </c>
      <c r="G428" t="s">
        <v>291</v>
      </c>
    </row>
    <row r="429" spans="1:7" ht="12.75">
      <c r="A429" s="2">
        <v>38976</v>
      </c>
      <c r="B429" s="6">
        <v>0.3888888888888889</v>
      </c>
      <c r="C429">
        <v>-105.08235</v>
      </c>
      <c r="D429">
        <v>40.5645</v>
      </c>
      <c r="E429" t="s">
        <v>403</v>
      </c>
      <c r="F429">
        <v>1518.94</v>
      </c>
      <c r="G429" t="s">
        <v>291</v>
      </c>
    </row>
    <row r="430" spans="1:7" ht="12.75">
      <c r="A430" s="2">
        <v>38976</v>
      </c>
      <c r="B430" s="6">
        <v>0.3888888888888889</v>
      </c>
      <c r="C430">
        <v>-105.08235</v>
      </c>
      <c r="D430">
        <v>40.56455</v>
      </c>
      <c r="E430" t="s">
        <v>402</v>
      </c>
      <c r="F430">
        <v>1519.013</v>
      </c>
      <c r="G430" t="s">
        <v>291</v>
      </c>
    </row>
    <row r="431" spans="1:7" ht="12.75">
      <c r="A431" s="2">
        <v>38976</v>
      </c>
      <c r="B431" s="6">
        <v>0.3888888888888889</v>
      </c>
      <c r="C431">
        <v>-105.08245</v>
      </c>
      <c r="D431">
        <v>40.56447</v>
      </c>
      <c r="E431" t="s">
        <v>372</v>
      </c>
      <c r="F431">
        <v>1519.042</v>
      </c>
      <c r="G431" t="s">
        <v>291</v>
      </c>
    </row>
    <row r="432" spans="1:7" ht="12.75">
      <c r="A432" s="2">
        <v>38976</v>
      </c>
      <c r="B432" s="6">
        <v>0.3888888888888889</v>
      </c>
      <c r="C432">
        <v>-105.08235</v>
      </c>
      <c r="D432">
        <v>40.5644</v>
      </c>
      <c r="E432" t="s">
        <v>374</v>
      </c>
      <c r="F432">
        <v>1518.93</v>
      </c>
      <c r="G432" t="s">
        <v>291</v>
      </c>
    </row>
    <row r="433" spans="1:7" ht="12.75">
      <c r="A433" s="2">
        <v>38976</v>
      </c>
      <c r="B433" s="6">
        <v>0.3888888888888889</v>
      </c>
      <c r="C433">
        <v>-105.08225</v>
      </c>
      <c r="D433">
        <v>40.56447</v>
      </c>
      <c r="E433" t="s">
        <v>392</v>
      </c>
      <c r="F433">
        <v>1518.93</v>
      </c>
      <c r="G433" t="s">
        <v>291</v>
      </c>
    </row>
    <row r="434" spans="1:7" ht="12.75">
      <c r="A434" s="2">
        <v>38976</v>
      </c>
      <c r="B434" s="6">
        <v>0.3888888888888889</v>
      </c>
      <c r="C434">
        <v>-105.08268</v>
      </c>
      <c r="D434">
        <v>40.5646</v>
      </c>
      <c r="E434" t="s">
        <v>249</v>
      </c>
      <c r="F434">
        <v>1519.05</v>
      </c>
      <c r="G434" t="s">
        <v>291</v>
      </c>
    </row>
    <row r="435" spans="1:7" ht="12.75">
      <c r="A435" s="2">
        <v>38976</v>
      </c>
      <c r="B435" s="6">
        <v>0.5458333333333333</v>
      </c>
      <c r="C435">
        <v>-105.08235</v>
      </c>
      <c r="D435">
        <v>40.56445</v>
      </c>
      <c r="E435" t="s">
        <v>373</v>
      </c>
      <c r="F435">
        <v>1518.929</v>
      </c>
      <c r="G435" t="s">
        <v>291</v>
      </c>
    </row>
    <row r="436" spans="1:7" ht="12.75">
      <c r="A436" s="2">
        <v>38976</v>
      </c>
      <c r="B436" s="6">
        <v>0.5458333333333333</v>
      </c>
      <c r="C436">
        <v>-105.08235</v>
      </c>
      <c r="D436">
        <v>40.5645</v>
      </c>
      <c r="E436" t="s">
        <v>403</v>
      </c>
      <c r="F436">
        <v>1518.92</v>
      </c>
      <c r="G436" t="s">
        <v>291</v>
      </c>
    </row>
    <row r="437" spans="1:7" ht="12.75">
      <c r="A437" s="2">
        <v>38976</v>
      </c>
      <c r="B437" s="6">
        <v>0.5458333333333333</v>
      </c>
      <c r="C437">
        <v>-105.08235</v>
      </c>
      <c r="D437">
        <v>40.56455</v>
      </c>
      <c r="E437" t="s">
        <v>402</v>
      </c>
      <c r="F437">
        <v>1518.996</v>
      </c>
      <c r="G437" t="s">
        <v>291</v>
      </c>
    </row>
    <row r="438" spans="1:7" ht="12.75">
      <c r="A438" s="2">
        <v>38976</v>
      </c>
      <c r="B438" s="6">
        <v>0.5458333333333333</v>
      </c>
      <c r="C438">
        <v>-105.08245</v>
      </c>
      <c r="D438">
        <v>40.56447</v>
      </c>
      <c r="E438" t="s">
        <v>372</v>
      </c>
      <c r="F438">
        <v>1519.076</v>
      </c>
      <c r="G438" t="s">
        <v>291</v>
      </c>
    </row>
    <row r="439" spans="1:7" ht="12.75">
      <c r="A439" s="2">
        <v>38976</v>
      </c>
      <c r="B439" s="6">
        <v>0.5458333333333333</v>
      </c>
      <c r="C439">
        <v>-105.08235</v>
      </c>
      <c r="D439">
        <v>40.5644</v>
      </c>
      <c r="E439" t="s">
        <v>374</v>
      </c>
      <c r="F439">
        <v>1518.924</v>
      </c>
      <c r="G439" t="s">
        <v>291</v>
      </c>
    </row>
    <row r="440" spans="1:7" ht="12.75">
      <c r="A440" s="2">
        <v>38976</v>
      </c>
      <c r="B440" s="6">
        <v>0.5458333333333333</v>
      </c>
      <c r="C440">
        <v>-105.08225</v>
      </c>
      <c r="D440">
        <v>40.56447</v>
      </c>
      <c r="E440" t="s">
        <v>392</v>
      </c>
      <c r="F440">
        <v>1518.92</v>
      </c>
      <c r="G440" t="s">
        <v>291</v>
      </c>
    </row>
    <row r="441" spans="1:7" ht="12.75">
      <c r="A441" s="2">
        <v>38976</v>
      </c>
      <c r="B441" s="6">
        <v>0.5458333333333333</v>
      </c>
      <c r="C441">
        <v>-105.08268</v>
      </c>
      <c r="D441">
        <v>40.5646</v>
      </c>
      <c r="E441" t="s">
        <v>249</v>
      </c>
      <c r="F441">
        <v>1519.07</v>
      </c>
      <c r="G441" t="s">
        <v>291</v>
      </c>
    </row>
    <row r="442" spans="1:7" ht="12.75">
      <c r="A442" s="2">
        <v>38976</v>
      </c>
      <c r="B442" s="6">
        <v>0.5833333333333334</v>
      </c>
      <c r="C442">
        <v>-105.08235</v>
      </c>
      <c r="D442">
        <v>40.56445</v>
      </c>
      <c r="E442" t="s">
        <v>373</v>
      </c>
      <c r="F442">
        <v>1518.935</v>
      </c>
      <c r="G442" t="s">
        <v>291</v>
      </c>
    </row>
    <row r="443" spans="1:7" ht="12.75">
      <c r="A443" s="2">
        <v>38976</v>
      </c>
      <c r="B443" s="6">
        <v>0.5833333333333334</v>
      </c>
      <c r="C443">
        <v>-105.08235</v>
      </c>
      <c r="D443">
        <v>40.5645</v>
      </c>
      <c r="E443" t="s">
        <v>403</v>
      </c>
      <c r="F443">
        <v>1518.925</v>
      </c>
      <c r="G443" t="s">
        <v>291</v>
      </c>
    </row>
    <row r="444" spans="1:7" ht="12.75">
      <c r="A444" s="2">
        <v>38976</v>
      </c>
      <c r="B444" s="6">
        <v>0.5833333333333334</v>
      </c>
      <c r="C444">
        <v>-105.08235</v>
      </c>
      <c r="D444">
        <v>40.56455</v>
      </c>
      <c r="E444" t="s">
        <v>402</v>
      </c>
      <c r="F444">
        <v>1519.007</v>
      </c>
      <c r="G444" t="s">
        <v>291</v>
      </c>
    </row>
    <row r="445" spans="1:7" ht="12.75">
      <c r="A445" s="2">
        <v>38976</v>
      </c>
      <c r="B445" s="6">
        <v>0.5833333333333334</v>
      </c>
      <c r="C445">
        <v>-105.08245</v>
      </c>
      <c r="D445">
        <v>40.56447</v>
      </c>
      <c r="E445" t="s">
        <v>372</v>
      </c>
      <c r="F445">
        <v>1519.08</v>
      </c>
      <c r="G445" t="s">
        <v>291</v>
      </c>
    </row>
    <row r="446" spans="1:7" ht="12.75">
      <c r="A446" s="2">
        <v>38976</v>
      </c>
      <c r="B446" s="6">
        <v>0.5833333333333334</v>
      </c>
      <c r="C446">
        <v>-105.08235</v>
      </c>
      <c r="D446">
        <v>40.5644</v>
      </c>
      <c r="E446" t="s">
        <v>374</v>
      </c>
      <c r="F446">
        <v>1518.918</v>
      </c>
      <c r="G446" t="s">
        <v>291</v>
      </c>
    </row>
    <row r="447" spans="1:7" ht="12.75">
      <c r="A447" s="2">
        <v>38976</v>
      </c>
      <c r="B447" s="6">
        <v>0.5833333333333334</v>
      </c>
      <c r="C447">
        <v>-105.08225</v>
      </c>
      <c r="D447">
        <v>40.56447</v>
      </c>
      <c r="E447" t="s">
        <v>392</v>
      </c>
      <c r="F447">
        <v>1518.92</v>
      </c>
      <c r="G447" t="s">
        <v>291</v>
      </c>
    </row>
    <row r="448" spans="1:7" ht="12.75">
      <c r="A448" s="2">
        <v>38976</v>
      </c>
      <c r="B448" s="6">
        <v>0.5833333333333334</v>
      </c>
      <c r="C448">
        <v>-105.08268</v>
      </c>
      <c r="D448">
        <v>40.5646</v>
      </c>
      <c r="E448" t="s">
        <v>249</v>
      </c>
      <c r="F448">
        <v>1519.55</v>
      </c>
      <c r="G448" t="s">
        <v>291</v>
      </c>
    </row>
    <row r="449" spans="1:7" ht="12.75">
      <c r="A449" s="2">
        <v>39008</v>
      </c>
      <c r="B449" s="6">
        <v>0.34375</v>
      </c>
      <c r="C449">
        <v>-105.08235</v>
      </c>
      <c r="D449">
        <v>40.56445</v>
      </c>
      <c r="E449" t="s">
        <v>373</v>
      </c>
      <c r="F449">
        <v>1518.97</v>
      </c>
      <c r="G449" t="s">
        <v>292</v>
      </c>
    </row>
    <row r="450" spans="1:7" ht="12.75">
      <c r="A450" s="2">
        <v>39008</v>
      </c>
      <c r="B450" s="6">
        <v>0.34375</v>
      </c>
      <c r="C450">
        <v>-105.08235</v>
      </c>
      <c r="D450">
        <v>40.5645</v>
      </c>
      <c r="E450" t="s">
        <v>403</v>
      </c>
      <c r="F450">
        <v>1518.963</v>
      </c>
      <c r="G450" t="s">
        <v>292</v>
      </c>
    </row>
    <row r="451" spans="1:7" ht="12.75">
      <c r="A451" s="2">
        <v>39008</v>
      </c>
      <c r="B451" s="6">
        <v>0.34375</v>
      </c>
      <c r="C451">
        <v>-105.08235</v>
      </c>
      <c r="D451">
        <v>40.56455</v>
      </c>
      <c r="E451" t="s">
        <v>402</v>
      </c>
      <c r="F451">
        <v>1519</v>
      </c>
      <c r="G451" t="s">
        <v>292</v>
      </c>
    </row>
    <row r="452" spans="1:7" ht="12.75">
      <c r="A452" s="2">
        <v>39008</v>
      </c>
      <c r="B452" s="6">
        <v>0.34375</v>
      </c>
      <c r="C452">
        <v>-105.08245</v>
      </c>
      <c r="D452">
        <v>40.56447</v>
      </c>
      <c r="E452" t="s">
        <v>372</v>
      </c>
      <c r="F452">
        <v>1519.095</v>
      </c>
      <c r="G452" t="s">
        <v>292</v>
      </c>
    </row>
    <row r="453" spans="1:7" ht="12.75">
      <c r="A453" s="2">
        <v>39008</v>
      </c>
      <c r="B453" s="6">
        <v>0.34375</v>
      </c>
      <c r="C453">
        <v>-105.08235</v>
      </c>
      <c r="D453">
        <v>40.5644</v>
      </c>
      <c r="E453" t="s">
        <v>374</v>
      </c>
      <c r="F453">
        <v>1518.97</v>
      </c>
      <c r="G453" t="s">
        <v>292</v>
      </c>
    </row>
    <row r="454" spans="1:7" ht="12.75">
      <c r="A454" s="2">
        <v>39008</v>
      </c>
      <c r="B454" s="6">
        <v>0.34375</v>
      </c>
      <c r="C454">
        <v>-105.08225</v>
      </c>
      <c r="D454">
        <v>40.56447</v>
      </c>
      <c r="E454" t="s">
        <v>392</v>
      </c>
      <c r="F454">
        <v>1518.95</v>
      </c>
      <c r="G454" t="s">
        <v>292</v>
      </c>
    </row>
    <row r="455" spans="1:7" ht="12.75">
      <c r="A455" s="2">
        <v>39008</v>
      </c>
      <c r="B455" s="6">
        <v>0.34375</v>
      </c>
      <c r="C455">
        <v>-105.08268</v>
      </c>
      <c r="D455">
        <v>40.5646</v>
      </c>
      <c r="E455" t="s">
        <v>249</v>
      </c>
      <c r="F455">
        <v>1519.07</v>
      </c>
      <c r="G455" t="s">
        <v>292</v>
      </c>
    </row>
    <row r="456" spans="1:7" ht="12.75">
      <c r="A456" s="2">
        <v>39008</v>
      </c>
      <c r="B456" s="6">
        <v>0.40972222222222227</v>
      </c>
      <c r="C456">
        <v>-105.08235</v>
      </c>
      <c r="D456">
        <v>40.56445</v>
      </c>
      <c r="E456" t="s">
        <v>373</v>
      </c>
      <c r="F456">
        <v>1518.98</v>
      </c>
      <c r="G456" t="s">
        <v>292</v>
      </c>
    </row>
    <row r="457" spans="1:7" ht="12.75">
      <c r="A457" s="2">
        <v>39008</v>
      </c>
      <c r="B457" s="6">
        <v>0.40972222222222227</v>
      </c>
      <c r="C457">
        <v>-105.08235</v>
      </c>
      <c r="D457">
        <v>40.5645</v>
      </c>
      <c r="E457" t="s">
        <v>403</v>
      </c>
      <c r="F457">
        <v>1518.97</v>
      </c>
      <c r="G457" t="s">
        <v>292</v>
      </c>
    </row>
    <row r="458" spans="1:7" ht="12.75">
      <c r="A458" s="2">
        <v>39008</v>
      </c>
      <c r="B458" s="6">
        <v>0.40972222222222227</v>
      </c>
      <c r="C458">
        <v>-105.08235</v>
      </c>
      <c r="D458">
        <v>40.56455</v>
      </c>
      <c r="E458" t="s">
        <v>402</v>
      </c>
      <c r="F458">
        <v>1519.03</v>
      </c>
      <c r="G458" t="s">
        <v>292</v>
      </c>
    </row>
    <row r="459" spans="1:7" ht="12.75">
      <c r="A459" s="2">
        <v>39008</v>
      </c>
      <c r="B459" s="6">
        <v>0.40972222222222227</v>
      </c>
      <c r="C459">
        <v>-105.08245</v>
      </c>
      <c r="D459">
        <v>40.56447</v>
      </c>
      <c r="E459" t="s">
        <v>372</v>
      </c>
      <c r="F459">
        <v>1519.1</v>
      </c>
      <c r="G459" t="s">
        <v>292</v>
      </c>
    </row>
    <row r="460" spans="1:7" ht="12.75">
      <c r="A460" s="2">
        <v>39008</v>
      </c>
      <c r="B460" s="6">
        <v>0.40972222222222227</v>
      </c>
      <c r="C460">
        <v>-105.08235</v>
      </c>
      <c r="D460">
        <v>40.5644</v>
      </c>
      <c r="E460" t="s">
        <v>374</v>
      </c>
      <c r="F460">
        <v>1518.95</v>
      </c>
      <c r="G460" t="s">
        <v>292</v>
      </c>
    </row>
    <row r="461" spans="1:7" ht="12.75">
      <c r="A461" s="2">
        <v>39008</v>
      </c>
      <c r="B461" s="6">
        <v>0.40972222222222227</v>
      </c>
      <c r="C461">
        <v>-105.08225</v>
      </c>
      <c r="D461">
        <v>40.56447</v>
      </c>
      <c r="E461" t="s">
        <v>392</v>
      </c>
      <c r="F461">
        <v>1518.96</v>
      </c>
      <c r="G461" t="s">
        <v>292</v>
      </c>
    </row>
    <row r="462" spans="1:7" ht="12.75">
      <c r="A462" s="2">
        <v>39008</v>
      </c>
      <c r="B462" s="6">
        <v>0.40972222222222227</v>
      </c>
      <c r="C462">
        <v>-105.08268</v>
      </c>
      <c r="D462">
        <v>40.5646</v>
      </c>
      <c r="E462" t="s">
        <v>249</v>
      </c>
      <c r="F462">
        <v>1519.07</v>
      </c>
      <c r="G462" t="s">
        <v>292</v>
      </c>
    </row>
    <row r="463" spans="1:7" ht="12.75">
      <c r="A463" s="2">
        <v>39008</v>
      </c>
      <c r="B463" s="6">
        <v>0.5625</v>
      </c>
      <c r="C463">
        <v>-105.08235</v>
      </c>
      <c r="D463">
        <v>40.56445</v>
      </c>
      <c r="E463" t="s">
        <v>373</v>
      </c>
      <c r="F463">
        <v>1518.965</v>
      </c>
      <c r="G463" t="s">
        <v>292</v>
      </c>
    </row>
    <row r="464" spans="1:7" ht="12.75">
      <c r="A464" s="2">
        <v>39008</v>
      </c>
      <c r="B464" s="6">
        <v>0.5625</v>
      </c>
      <c r="C464">
        <v>-105.08235</v>
      </c>
      <c r="D464">
        <v>40.5645</v>
      </c>
      <c r="E464" t="s">
        <v>403</v>
      </c>
      <c r="F464">
        <v>1518.955</v>
      </c>
      <c r="G464" t="s">
        <v>292</v>
      </c>
    </row>
    <row r="465" spans="1:7" ht="12.75">
      <c r="A465" s="2">
        <v>39008</v>
      </c>
      <c r="B465" s="6">
        <v>0.5625</v>
      </c>
      <c r="C465">
        <v>-105.08235</v>
      </c>
      <c r="D465">
        <v>40.56455</v>
      </c>
      <c r="E465" t="s">
        <v>402</v>
      </c>
      <c r="F465">
        <v>1519.155</v>
      </c>
      <c r="G465" t="s">
        <v>292</v>
      </c>
    </row>
    <row r="466" spans="1:7" ht="12.75">
      <c r="A466" s="2">
        <v>39008</v>
      </c>
      <c r="B466" s="6">
        <v>0.5625</v>
      </c>
      <c r="C466">
        <v>-105.08245</v>
      </c>
      <c r="D466">
        <v>40.56447</v>
      </c>
      <c r="E466" t="s">
        <v>372</v>
      </c>
      <c r="F466">
        <v>1519.135</v>
      </c>
      <c r="G466" t="s">
        <v>292</v>
      </c>
    </row>
    <row r="467" spans="1:7" ht="12.75">
      <c r="A467" s="2">
        <v>39008</v>
      </c>
      <c r="B467" s="6">
        <v>0.5625</v>
      </c>
      <c r="C467">
        <v>-105.08235</v>
      </c>
      <c r="D467">
        <v>40.5644</v>
      </c>
      <c r="E467" t="s">
        <v>374</v>
      </c>
      <c r="F467">
        <v>1519.057</v>
      </c>
      <c r="G467" t="s">
        <v>292</v>
      </c>
    </row>
    <row r="468" spans="1:7" ht="12.75">
      <c r="A468" s="2">
        <v>39008</v>
      </c>
      <c r="B468" s="6">
        <v>0.5625</v>
      </c>
      <c r="C468">
        <v>-105.08225</v>
      </c>
      <c r="D468">
        <v>40.56447</v>
      </c>
      <c r="E468" t="s">
        <v>392</v>
      </c>
      <c r="F468">
        <v>1518.955</v>
      </c>
      <c r="G468" t="s">
        <v>292</v>
      </c>
    </row>
    <row r="469" spans="1:7" ht="12.75">
      <c r="A469" s="2">
        <v>39008</v>
      </c>
      <c r="B469" s="6">
        <v>0.5625</v>
      </c>
      <c r="C469">
        <v>-105.08268</v>
      </c>
      <c r="D469">
        <v>40.5646</v>
      </c>
      <c r="E469" t="s">
        <v>249</v>
      </c>
      <c r="F469">
        <v>1519.05</v>
      </c>
      <c r="G469" t="s">
        <v>292</v>
      </c>
    </row>
    <row r="470" spans="1:7" ht="12.75">
      <c r="A470" s="2">
        <v>39010</v>
      </c>
      <c r="B470" s="6">
        <v>0.33819444444444446</v>
      </c>
      <c r="C470">
        <v>-105.08235</v>
      </c>
      <c r="D470">
        <v>40.56445</v>
      </c>
      <c r="E470" t="s">
        <v>373</v>
      </c>
      <c r="F470">
        <v>1519.16</v>
      </c>
      <c r="G470" t="s">
        <v>292</v>
      </c>
    </row>
    <row r="471" spans="1:7" ht="12.75">
      <c r="A471" s="2">
        <v>39010</v>
      </c>
      <c r="B471" s="6">
        <v>0.33819444444444446</v>
      </c>
      <c r="C471">
        <v>-105.08235</v>
      </c>
      <c r="D471">
        <v>40.5645</v>
      </c>
      <c r="E471" t="s">
        <v>403</v>
      </c>
      <c r="F471">
        <v>1519.15</v>
      </c>
      <c r="G471" t="s">
        <v>292</v>
      </c>
    </row>
    <row r="472" spans="1:7" ht="12.75">
      <c r="A472" s="2">
        <v>39010</v>
      </c>
      <c r="B472" s="6">
        <v>0.33819444444444446</v>
      </c>
      <c r="C472">
        <v>-105.08235</v>
      </c>
      <c r="D472">
        <v>40.56455</v>
      </c>
      <c r="E472" t="s">
        <v>402</v>
      </c>
      <c r="F472">
        <v>1519.02</v>
      </c>
      <c r="G472" t="s">
        <v>292</v>
      </c>
    </row>
    <row r="473" spans="1:7" ht="12.75">
      <c r="A473" s="2">
        <v>39010</v>
      </c>
      <c r="B473" s="6">
        <v>0.33819444444444446</v>
      </c>
      <c r="C473">
        <v>-105.08245</v>
      </c>
      <c r="D473">
        <v>40.56447</v>
      </c>
      <c r="E473" t="s">
        <v>372</v>
      </c>
      <c r="F473">
        <v>1519.19</v>
      </c>
      <c r="G473" t="s">
        <v>292</v>
      </c>
    </row>
    <row r="474" spans="1:7" ht="12.75">
      <c r="A474" s="2">
        <v>39010</v>
      </c>
      <c r="B474" s="6">
        <v>0.33819444444444446</v>
      </c>
      <c r="C474">
        <v>-105.08235</v>
      </c>
      <c r="D474">
        <v>40.5644</v>
      </c>
      <c r="E474" t="s">
        <v>374</v>
      </c>
      <c r="F474">
        <v>1518.94</v>
      </c>
      <c r="G474" t="s">
        <v>292</v>
      </c>
    </row>
    <row r="475" spans="1:7" ht="12.75">
      <c r="A475" s="2">
        <v>39010</v>
      </c>
      <c r="B475" s="6">
        <v>0.33819444444444446</v>
      </c>
      <c r="C475">
        <v>-105.08225</v>
      </c>
      <c r="D475">
        <v>40.56447</v>
      </c>
      <c r="E475" t="s">
        <v>392</v>
      </c>
      <c r="F475">
        <v>1518.94</v>
      </c>
      <c r="G475" t="s">
        <v>292</v>
      </c>
    </row>
    <row r="476" spans="1:7" ht="12.75">
      <c r="A476" s="2">
        <v>39010</v>
      </c>
      <c r="B476" s="6">
        <v>0.33819444444444446</v>
      </c>
      <c r="C476">
        <v>-105.08268</v>
      </c>
      <c r="D476">
        <v>40.5646</v>
      </c>
      <c r="E476" t="s">
        <v>249</v>
      </c>
      <c r="F476">
        <v>1519.07</v>
      </c>
      <c r="G476" t="s">
        <v>292</v>
      </c>
    </row>
    <row r="477" spans="1:7" ht="12.75">
      <c r="A477" s="2">
        <v>39010</v>
      </c>
      <c r="B477" s="6">
        <v>0.517361111111111</v>
      </c>
      <c r="C477">
        <v>-105.08235</v>
      </c>
      <c r="D477">
        <v>40.56445</v>
      </c>
      <c r="E477" t="s">
        <v>373</v>
      </c>
      <c r="F477">
        <v>1518.96</v>
      </c>
      <c r="G477" t="s">
        <v>292</v>
      </c>
    </row>
    <row r="478" spans="1:7" ht="12.75">
      <c r="A478" s="2">
        <v>39010</v>
      </c>
      <c r="B478" s="6">
        <v>0.517361111111111</v>
      </c>
      <c r="C478">
        <v>-105.08235</v>
      </c>
      <c r="D478">
        <v>40.5645</v>
      </c>
      <c r="E478" t="s">
        <v>403</v>
      </c>
      <c r="F478">
        <v>1518.95</v>
      </c>
      <c r="G478" t="s">
        <v>292</v>
      </c>
    </row>
    <row r="479" spans="1:7" ht="12.75">
      <c r="A479" s="2">
        <v>39010</v>
      </c>
      <c r="B479" s="6">
        <v>0.517361111111111</v>
      </c>
      <c r="C479">
        <v>-105.08235</v>
      </c>
      <c r="D479">
        <v>40.56455</v>
      </c>
      <c r="E479" t="s">
        <v>402</v>
      </c>
      <c r="F479">
        <v>1519.012</v>
      </c>
      <c r="G479" t="s">
        <v>292</v>
      </c>
    </row>
    <row r="480" spans="1:7" ht="12.75">
      <c r="A480" s="2">
        <v>39010</v>
      </c>
      <c r="B480" s="6">
        <v>0.517361111111111</v>
      </c>
      <c r="C480">
        <v>-105.08245</v>
      </c>
      <c r="D480">
        <v>40.56447</v>
      </c>
      <c r="E480" t="s">
        <v>372</v>
      </c>
      <c r="F480">
        <v>1519.183</v>
      </c>
      <c r="G480" t="s">
        <v>292</v>
      </c>
    </row>
    <row r="481" spans="1:7" ht="12.75">
      <c r="A481" s="2">
        <v>39010</v>
      </c>
      <c r="B481" s="6">
        <v>0.517361111111111</v>
      </c>
      <c r="C481">
        <v>-105.08235</v>
      </c>
      <c r="D481">
        <v>40.5644</v>
      </c>
      <c r="E481" t="s">
        <v>374</v>
      </c>
      <c r="F481">
        <v>1518.94</v>
      </c>
      <c r="G481" t="s">
        <v>292</v>
      </c>
    </row>
    <row r="482" spans="1:7" ht="12.75">
      <c r="A482" s="2">
        <v>39010</v>
      </c>
      <c r="B482" s="6">
        <v>0.517361111111111</v>
      </c>
      <c r="C482">
        <v>-105.08225</v>
      </c>
      <c r="D482">
        <v>40.56447</v>
      </c>
      <c r="E482" t="s">
        <v>392</v>
      </c>
      <c r="F482">
        <v>1518.95</v>
      </c>
      <c r="G482" t="s">
        <v>292</v>
      </c>
    </row>
    <row r="483" spans="1:7" ht="12.75">
      <c r="A483" s="2">
        <v>39010</v>
      </c>
      <c r="B483" s="6">
        <v>0.517361111111111</v>
      </c>
      <c r="C483">
        <v>-105.08268</v>
      </c>
      <c r="D483">
        <v>40.5646</v>
      </c>
      <c r="E483" t="s">
        <v>249</v>
      </c>
      <c r="F483">
        <v>1519.07</v>
      </c>
      <c r="G483" t="s">
        <v>292</v>
      </c>
    </row>
    <row r="484" spans="1:7" ht="12.75">
      <c r="A484" s="2">
        <v>39010</v>
      </c>
      <c r="B484" s="6">
        <v>0.5826388888888888</v>
      </c>
      <c r="C484">
        <v>-105.08235</v>
      </c>
      <c r="D484">
        <v>40.56445</v>
      </c>
      <c r="E484" t="s">
        <v>373</v>
      </c>
      <c r="F484">
        <v>1518.95</v>
      </c>
      <c r="G484" t="s">
        <v>292</v>
      </c>
    </row>
    <row r="485" spans="1:7" ht="12.75">
      <c r="A485" s="2">
        <v>39010</v>
      </c>
      <c r="B485" s="6">
        <v>0.5826388888888888</v>
      </c>
      <c r="C485">
        <v>-105.08235</v>
      </c>
      <c r="D485">
        <v>40.5645</v>
      </c>
      <c r="E485" t="s">
        <v>403</v>
      </c>
      <c r="F485">
        <v>1518.95</v>
      </c>
      <c r="G485" t="s">
        <v>292</v>
      </c>
    </row>
    <row r="486" spans="1:7" ht="12.75">
      <c r="A486" s="2">
        <v>39010</v>
      </c>
      <c r="B486" s="6">
        <v>0.5826388888888888</v>
      </c>
      <c r="C486">
        <v>-105.08235</v>
      </c>
      <c r="D486">
        <v>40.56455</v>
      </c>
      <c r="E486" t="s">
        <v>402</v>
      </c>
      <c r="F486">
        <v>1519.01</v>
      </c>
      <c r="G486" t="s">
        <v>292</v>
      </c>
    </row>
    <row r="487" spans="1:7" ht="12.75">
      <c r="A487" s="2">
        <v>39010</v>
      </c>
      <c r="B487" s="6">
        <v>0.5826388888888888</v>
      </c>
      <c r="C487">
        <v>-105.08245</v>
      </c>
      <c r="D487">
        <v>40.56447</v>
      </c>
      <c r="E487" t="s">
        <v>372</v>
      </c>
      <c r="F487">
        <v>1519.09</v>
      </c>
      <c r="G487" t="s">
        <v>292</v>
      </c>
    </row>
    <row r="488" spans="1:7" ht="12.75">
      <c r="A488" s="2">
        <v>39010</v>
      </c>
      <c r="B488" s="6">
        <v>0.5826388888888888</v>
      </c>
      <c r="C488">
        <v>-105.08235</v>
      </c>
      <c r="D488">
        <v>40.5644</v>
      </c>
      <c r="E488" t="s">
        <v>374</v>
      </c>
      <c r="F488">
        <v>1518.93</v>
      </c>
      <c r="G488" t="s">
        <v>292</v>
      </c>
    </row>
    <row r="489" spans="1:7" ht="12.75">
      <c r="A489" s="2">
        <v>39010</v>
      </c>
      <c r="B489" s="6">
        <v>0.5826388888888888</v>
      </c>
      <c r="C489">
        <v>-105.08225</v>
      </c>
      <c r="D489">
        <v>40.56447</v>
      </c>
      <c r="E489" t="s">
        <v>392</v>
      </c>
      <c r="F489">
        <v>1518.93</v>
      </c>
      <c r="G489" t="s">
        <v>292</v>
      </c>
    </row>
    <row r="490" spans="1:7" ht="12.75">
      <c r="A490" s="2">
        <v>39010</v>
      </c>
      <c r="B490" s="6">
        <v>0.5826388888888888</v>
      </c>
      <c r="C490">
        <v>-105.08268</v>
      </c>
      <c r="D490">
        <v>40.5646</v>
      </c>
      <c r="E490" t="s">
        <v>249</v>
      </c>
      <c r="F490">
        <v>1519.07</v>
      </c>
      <c r="G490" t="s">
        <v>292</v>
      </c>
    </row>
    <row r="491" spans="1:7" ht="12.75">
      <c r="A491" s="2">
        <v>39011</v>
      </c>
      <c r="B491" s="6">
        <v>0.41111111111111115</v>
      </c>
      <c r="C491">
        <v>-105.08235</v>
      </c>
      <c r="D491">
        <v>40.56445</v>
      </c>
      <c r="E491" t="s">
        <v>373</v>
      </c>
      <c r="F491">
        <v>1518.96</v>
      </c>
      <c r="G491" t="s">
        <v>292</v>
      </c>
    </row>
    <row r="492" spans="1:7" ht="12.75">
      <c r="A492" s="2">
        <v>39011</v>
      </c>
      <c r="B492" s="6">
        <v>0.41111111111111115</v>
      </c>
      <c r="C492">
        <v>-105.08235</v>
      </c>
      <c r="D492">
        <v>40.5645</v>
      </c>
      <c r="E492" t="s">
        <v>403</v>
      </c>
      <c r="F492">
        <v>1518.97</v>
      </c>
      <c r="G492" t="s">
        <v>292</v>
      </c>
    </row>
    <row r="493" spans="1:7" ht="12.75">
      <c r="A493" s="2">
        <v>39011</v>
      </c>
      <c r="B493" s="6">
        <v>0.41111111111111115</v>
      </c>
      <c r="C493">
        <v>-105.08235</v>
      </c>
      <c r="D493">
        <v>40.56455</v>
      </c>
      <c r="E493" t="s">
        <v>402</v>
      </c>
      <c r="F493">
        <v>1519.02</v>
      </c>
      <c r="G493" t="s">
        <v>292</v>
      </c>
    </row>
    <row r="494" spans="1:7" ht="12.75">
      <c r="A494" s="2">
        <v>39011</v>
      </c>
      <c r="B494" s="6">
        <v>0.41111111111111115</v>
      </c>
      <c r="C494">
        <v>-105.08245</v>
      </c>
      <c r="D494">
        <v>40.56447</v>
      </c>
      <c r="E494" t="s">
        <v>372</v>
      </c>
      <c r="F494">
        <v>1519.21</v>
      </c>
      <c r="G494" t="s">
        <v>292</v>
      </c>
    </row>
    <row r="495" spans="1:7" ht="12.75">
      <c r="A495" s="2">
        <v>39011</v>
      </c>
      <c r="B495" s="6">
        <v>0.41111111111111115</v>
      </c>
      <c r="C495">
        <v>-105.08235</v>
      </c>
      <c r="D495">
        <v>40.5644</v>
      </c>
      <c r="E495" t="s">
        <v>374</v>
      </c>
      <c r="F495">
        <v>1518.42</v>
      </c>
      <c r="G495" t="s">
        <v>292</v>
      </c>
    </row>
    <row r="496" spans="1:7" ht="12.75">
      <c r="A496" s="2">
        <v>39011</v>
      </c>
      <c r="B496" s="6">
        <v>0.41111111111111115</v>
      </c>
      <c r="C496">
        <v>-105.08225</v>
      </c>
      <c r="D496">
        <v>40.56447</v>
      </c>
      <c r="E496" t="s">
        <v>392</v>
      </c>
      <c r="F496">
        <v>1518.94</v>
      </c>
      <c r="G496" t="s">
        <v>292</v>
      </c>
    </row>
    <row r="497" spans="1:7" ht="12.75">
      <c r="A497" s="2">
        <v>39011</v>
      </c>
      <c r="B497" s="6">
        <v>0.41111111111111115</v>
      </c>
      <c r="C497">
        <v>-105.08268</v>
      </c>
      <c r="D497">
        <v>40.5646</v>
      </c>
      <c r="E497" t="s">
        <v>249</v>
      </c>
      <c r="F497">
        <v>1519.1</v>
      </c>
      <c r="G497" t="s">
        <v>292</v>
      </c>
    </row>
    <row r="498" spans="1:7" ht="12.75">
      <c r="A498" s="2">
        <v>39018</v>
      </c>
      <c r="B498" s="6">
        <v>0.4375</v>
      </c>
      <c r="C498">
        <v>-105.08235</v>
      </c>
      <c r="D498">
        <v>40.56445</v>
      </c>
      <c r="E498" t="s">
        <v>373</v>
      </c>
      <c r="F498">
        <v>1518.98</v>
      </c>
      <c r="G498" t="s">
        <v>31</v>
      </c>
    </row>
    <row r="499" spans="1:7" ht="12.75">
      <c r="A499" s="2">
        <v>39018</v>
      </c>
      <c r="B499" s="6">
        <v>0.4375</v>
      </c>
      <c r="C499">
        <v>-105.08235</v>
      </c>
      <c r="D499">
        <v>40.5645</v>
      </c>
      <c r="E499" t="s">
        <v>403</v>
      </c>
      <c r="F499">
        <v>1518.97</v>
      </c>
      <c r="G499" t="s">
        <v>31</v>
      </c>
    </row>
    <row r="500" spans="1:7" ht="12.75">
      <c r="A500" s="2">
        <v>39018</v>
      </c>
      <c r="B500" s="6">
        <v>0.4375</v>
      </c>
      <c r="C500">
        <v>-105.08235</v>
      </c>
      <c r="D500">
        <v>40.56455</v>
      </c>
      <c r="E500" t="s">
        <v>402</v>
      </c>
      <c r="F500">
        <v>1519.04</v>
      </c>
      <c r="G500" t="s">
        <v>31</v>
      </c>
    </row>
    <row r="501" spans="1:7" ht="12.75">
      <c r="A501" s="2">
        <v>39018</v>
      </c>
      <c r="B501" s="6">
        <v>0.4375</v>
      </c>
      <c r="C501">
        <v>-105.08245</v>
      </c>
      <c r="D501">
        <v>40.56447</v>
      </c>
      <c r="E501" t="s">
        <v>372</v>
      </c>
      <c r="F501">
        <v>1519.22</v>
      </c>
      <c r="G501" t="s">
        <v>31</v>
      </c>
    </row>
    <row r="502" spans="1:7" ht="12.75">
      <c r="A502" s="2">
        <v>39018</v>
      </c>
      <c r="B502" s="6">
        <v>0.4375</v>
      </c>
      <c r="C502">
        <v>-105.08235</v>
      </c>
      <c r="D502">
        <v>40.5644</v>
      </c>
      <c r="E502" t="s">
        <v>374</v>
      </c>
      <c r="F502">
        <v>1518.97</v>
      </c>
      <c r="G502" t="s">
        <v>31</v>
      </c>
    </row>
    <row r="503" spans="1:7" ht="12.75">
      <c r="A503" s="2">
        <v>39018</v>
      </c>
      <c r="B503" s="6">
        <v>0.4375</v>
      </c>
      <c r="C503">
        <v>-105.08225</v>
      </c>
      <c r="D503">
        <v>40.56447</v>
      </c>
      <c r="E503" t="s">
        <v>392</v>
      </c>
      <c r="F503">
        <v>1518.96</v>
      </c>
      <c r="G503" t="s">
        <v>31</v>
      </c>
    </row>
    <row r="504" spans="1:7" ht="12.75">
      <c r="A504" s="2">
        <v>39018</v>
      </c>
      <c r="B504" s="6">
        <v>0.4375</v>
      </c>
      <c r="C504">
        <v>-105.08268</v>
      </c>
      <c r="D504">
        <v>40.5646</v>
      </c>
      <c r="E504" t="s">
        <v>249</v>
      </c>
      <c r="F504">
        <v>1519.12</v>
      </c>
      <c r="G504" t="s">
        <v>31</v>
      </c>
    </row>
    <row r="505" spans="1:7" ht="12.75">
      <c r="A505" s="2">
        <v>39210</v>
      </c>
      <c r="B505" s="6">
        <v>0.3333333333333333</v>
      </c>
      <c r="C505">
        <v>-105.08235</v>
      </c>
      <c r="D505">
        <v>40.56445</v>
      </c>
      <c r="E505" t="s">
        <v>373</v>
      </c>
      <c r="F505">
        <v>1518.98</v>
      </c>
      <c r="G505" t="s">
        <v>253</v>
      </c>
    </row>
    <row r="506" spans="1:7" ht="12.75">
      <c r="A506" s="2">
        <v>39210</v>
      </c>
      <c r="B506" s="6">
        <v>0.3333333333333333</v>
      </c>
      <c r="C506">
        <v>-105.08235</v>
      </c>
      <c r="D506">
        <v>40.5645</v>
      </c>
      <c r="E506" t="s">
        <v>403</v>
      </c>
      <c r="F506">
        <v>1518.97</v>
      </c>
      <c r="G506" t="s">
        <v>253</v>
      </c>
    </row>
    <row r="507" spans="1:7" ht="12.75">
      <c r="A507" s="2">
        <v>39210</v>
      </c>
      <c r="B507" s="6">
        <v>0.3333333333333333</v>
      </c>
      <c r="C507">
        <v>-105.08235</v>
      </c>
      <c r="D507">
        <v>40.56455</v>
      </c>
      <c r="E507" t="s">
        <v>402</v>
      </c>
      <c r="F507">
        <v>1519.025</v>
      </c>
      <c r="G507" t="s">
        <v>253</v>
      </c>
    </row>
    <row r="508" spans="1:7" ht="12.75">
      <c r="A508" s="2">
        <v>39210</v>
      </c>
      <c r="B508" s="6">
        <v>0.3333333333333333</v>
      </c>
      <c r="C508">
        <v>-105.08245</v>
      </c>
      <c r="D508">
        <v>40.56447</v>
      </c>
      <c r="E508" t="s">
        <v>372</v>
      </c>
      <c r="F508">
        <v>1519.09</v>
      </c>
      <c r="G508" t="s">
        <v>253</v>
      </c>
    </row>
    <row r="509" spans="1:7" ht="12.75">
      <c r="A509" s="2">
        <v>39210</v>
      </c>
      <c r="B509" s="6">
        <v>0.3333333333333333</v>
      </c>
      <c r="C509">
        <v>-105.08235</v>
      </c>
      <c r="D509">
        <v>40.5644</v>
      </c>
      <c r="E509" t="s">
        <v>374</v>
      </c>
      <c r="F509">
        <v>1518.965</v>
      </c>
      <c r="G509" t="s">
        <v>253</v>
      </c>
    </row>
    <row r="510" spans="1:7" ht="12.75">
      <c r="A510" s="2">
        <v>39210</v>
      </c>
      <c r="B510" s="6">
        <v>0.3333333333333333</v>
      </c>
      <c r="C510">
        <v>-105.08225</v>
      </c>
      <c r="D510">
        <v>40.56447</v>
      </c>
      <c r="E510" t="s">
        <v>392</v>
      </c>
      <c r="F510">
        <v>1518.98</v>
      </c>
      <c r="G510" t="s">
        <v>253</v>
      </c>
    </row>
    <row r="511" spans="1:7" ht="12.75">
      <c r="A511" s="2">
        <v>39210</v>
      </c>
      <c r="B511" s="6">
        <v>0.3333333333333333</v>
      </c>
      <c r="C511">
        <v>-105.08268</v>
      </c>
      <c r="D511">
        <v>40.5646</v>
      </c>
      <c r="E511" t="s">
        <v>249</v>
      </c>
      <c r="F511">
        <v>1519.05</v>
      </c>
      <c r="G511" t="s">
        <v>253</v>
      </c>
    </row>
    <row r="512" spans="1:7" ht="12.75">
      <c r="A512" s="2">
        <v>39210</v>
      </c>
      <c r="B512" s="6">
        <v>0.41041666666666665</v>
      </c>
      <c r="C512">
        <v>-105.08235</v>
      </c>
      <c r="D512">
        <v>40.56445</v>
      </c>
      <c r="E512" t="s">
        <v>373</v>
      </c>
      <c r="F512">
        <v>1518.98</v>
      </c>
      <c r="G512" t="s">
        <v>253</v>
      </c>
    </row>
    <row r="513" spans="1:7" ht="12.75">
      <c r="A513" s="2">
        <v>39210</v>
      </c>
      <c r="B513" s="6">
        <v>0.41041666666666665</v>
      </c>
      <c r="C513">
        <v>-105.08235</v>
      </c>
      <c r="D513">
        <v>40.5645</v>
      </c>
      <c r="E513" t="s">
        <v>403</v>
      </c>
      <c r="F513">
        <v>1518.97</v>
      </c>
      <c r="G513" t="s">
        <v>253</v>
      </c>
    </row>
    <row r="514" spans="1:7" ht="12.75">
      <c r="A514" s="2">
        <v>39210</v>
      </c>
      <c r="B514" s="6">
        <v>0.41041666666666665</v>
      </c>
      <c r="C514">
        <v>-105.08235</v>
      </c>
      <c r="D514">
        <v>40.56455</v>
      </c>
      <c r="E514" t="s">
        <v>402</v>
      </c>
      <c r="F514">
        <v>1519.01</v>
      </c>
      <c r="G514" t="s">
        <v>253</v>
      </c>
    </row>
    <row r="515" spans="1:7" ht="12.75">
      <c r="A515" s="2">
        <v>39210</v>
      </c>
      <c r="B515" s="6">
        <v>0.41041666666666665</v>
      </c>
      <c r="C515">
        <v>-105.08245</v>
      </c>
      <c r="D515">
        <v>40.56447</v>
      </c>
      <c r="E515" t="s">
        <v>372</v>
      </c>
      <c r="F515">
        <v>1519.093</v>
      </c>
      <c r="G515" t="s">
        <v>253</v>
      </c>
    </row>
    <row r="516" spans="1:7" ht="12.75">
      <c r="A516" s="2">
        <v>39210</v>
      </c>
      <c r="B516" s="6">
        <v>0.41041666666666665</v>
      </c>
      <c r="C516">
        <v>-105.08235</v>
      </c>
      <c r="D516">
        <v>40.5644</v>
      </c>
      <c r="E516" t="s">
        <v>374</v>
      </c>
      <c r="F516">
        <v>1519.07</v>
      </c>
      <c r="G516" t="s">
        <v>253</v>
      </c>
    </row>
    <row r="517" spans="1:7" ht="12.75">
      <c r="A517" s="2">
        <v>39210</v>
      </c>
      <c r="B517" s="6">
        <v>0.41041666666666665</v>
      </c>
      <c r="C517">
        <v>-105.08225</v>
      </c>
      <c r="D517">
        <v>40.56447</v>
      </c>
      <c r="E517" t="s">
        <v>392</v>
      </c>
      <c r="F517">
        <v>1518.98</v>
      </c>
      <c r="G517" t="s">
        <v>253</v>
      </c>
    </row>
    <row r="518" spans="1:7" ht="12.75">
      <c r="A518" s="2">
        <v>39210</v>
      </c>
      <c r="B518" s="6">
        <v>0.41041666666666665</v>
      </c>
      <c r="C518">
        <v>-105.08268</v>
      </c>
      <c r="D518">
        <v>40.5646</v>
      </c>
      <c r="E518" t="s">
        <v>249</v>
      </c>
      <c r="F518">
        <v>1519.07</v>
      </c>
      <c r="G518" t="s">
        <v>253</v>
      </c>
    </row>
    <row r="519" spans="1:7" ht="12.75">
      <c r="A519" s="2">
        <v>39211</v>
      </c>
      <c r="B519" s="6">
        <v>0.4159722222222222</v>
      </c>
      <c r="C519">
        <v>-105.08235</v>
      </c>
      <c r="D519">
        <v>40.56445</v>
      </c>
      <c r="E519" t="s">
        <v>373</v>
      </c>
      <c r="F519">
        <v>1518.281</v>
      </c>
      <c r="G519" t="s">
        <v>253</v>
      </c>
    </row>
    <row r="520" spans="1:7" ht="12.75">
      <c r="A520" s="2">
        <v>39211</v>
      </c>
      <c r="B520" s="6">
        <v>0.4159722222222222</v>
      </c>
      <c r="C520">
        <v>-105.08235</v>
      </c>
      <c r="D520">
        <v>40.5645</v>
      </c>
      <c r="E520" t="s">
        <v>403</v>
      </c>
      <c r="F520">
        <v>1518.269</v>
      </c>
      <c r="G520" t="s">
        <v>253</v>
      </c>
    </row>
    <row r="521" spans="1:7" ht="12.75">
      <c r="A521" s="2">
        <v>39211</v>
      </c>
      <c r="B521" s="6">
        <v>0.4159722222222222</v>
      </c>
      <c r="C521">
        <v>-105.08235</v>
      </c>
      <c r="D521">
        <v>40.56455</v>
      </c>
      <c r="E521" t="s">
        <v>402</v>
      </c>
      <c r="F521">
        <v>1519.045</v>
      </c>
      <c r="G521" t="s">
        <v>253</v>
      </c>
    </row>
    <row r="522" spans="1:7" ht="12.75">
      <c r="A522" s="2">
        <v>39211</v>
      </c>
      <c r="B522" s="6">
        <v>0.4159722222222222</v>
      </c>
      <c r="C522">
        <v>-105.08245</v>
      </c>
      <c r="D522">
        <v>40.56447</v>
      </c>
      <c r="E522" t="s">
        <v>372</v>
      </c>
      <c r="F522">
        <v>1518.85</v>
      </c>
      <c r="G522" t="s">
        <v>253</v>
      </c>
    </row>
    <row r="523" spans="1:7" ht="12.75">
      <c r="A523" s="2">
        <v>39211</v>
      </c>
      <c r="B523" s="6">
        <v>0.4159722222222222</v>
      </c>
      <c r="C523">
        <v>-105.08235</v>
      </c>
      <c r="D523">
        <v>40.5644</v>
      </c>
      <c r="E523" t="s">
        <v>374</v>
      </c>
      <c r="F523">
        <v>1519.97</v>
      </c>
      <c r="G523" t="s">
        <v>253</v>
      </c>
    </row>
    <row r="524" spans="1:7" ht="12.75">
      <c r="A524" s="2">
        <v>39211</v>
      </c>
      <c r="B524" s="6">
        <v>0.4159722222222222</v>
      </c>
      <c r="C524">
        <v>-105.08225</v>
      </c>
      <c r="D524">
        <v>40.56447</v>
      </c>
      <c r="E524" t="s">
        <v>392</v>
      </c>
      <c r="F524">
        <v>1518.975</v>
      </c>
      <c r="G524" t="s">
        <v>253</v>
      </c>
    </row>
    <row r="525" spans="1:7" ht="12.75">
      <c r="A525" s="2">
        <v>39211</v>
      </c>
      <c r="B525" s="6">
        <v>0.4159722222222222</v>
      </c>
      <c r="C525">
        <v>-105.08268</v>
      </c>
      <c r="D525">
        <v>40.5646</v>
      </c>
      <c r="E525" t="s">
        <v>249</v>
      </c>
      <c r="F525">
        <v>1519.07</v>
      </c>
      <c r="G525" t="s">
        <v>253</v>
      </c>
    </row>
    <row r="526" spans="1:7" ht="12.75">
      <c r="A526" s="2">
        <v>39211</v>
      </c>
      <c r="B526" s="6">
        <v>0.5208333333333334</v>
      </c>
      <c r="C526">
        <v>-105.08235</v>
      </c>
      <c r="D526">
        <v>40.56445</v>
      </c>
      <c r="E526" t="s">
        <v>373</v>
      </c>
      <c r="F526">
        <v>1518.98</v>
      </c>
      <c r="G526" t="s">
        <v>253</v>
      </c>
    </row>
    <row r="527" spans="1:7" ht="12.75">
      <c r="A527" s="2">
        <v>39211</v>
      </c>
      <c r="B527" s="6">
        <v>0.5208333333333334</v>
      </c>
      <c r="C527">
        <v>-105.08235</v>
      </c>
      <c r="D527">
        <v>40.5645</v>
      </c>
      <c r="E527" t="s">
        <v>403</v>
      </c>
      <c r="F527">
        <v>1519.239</v>
      </c>
      <c r="G527" t="s">
        <v>253</v>
      </c>
    </row>
    <row r="528" spans="1:7" ht="12.75">
      <c r="A528" s="2">
        <v>39211</v>
      </c>
      <c r="B528" s="6">
        <v>0.5208333333333334</v>
      </c>
      <c r="C528">
        <v>-105.08235</v>
      </c>
      <c r="D528">
        <v>40.56455</v>
      </c>
      <c r="E528" t="s">
        <v>402</v>
      </c>
      <c r="F528">
        <v>1519.03</v>
      </c>
      <c r="G528" t="s">
        <v>253</v>
      </c>
    </row>
    <row r="529" spans="1:7" ht="12.75">
      <c r="A529" s="2">
        <v>39211</v>
      </c>
      <c r="B529" s="6">
        <v>0.5208333333333334</v>
      </c>
      <c r="C529">
        <v>-105.08245</v>
      </c>
      <c r="D529">
        <v>40.56447</v>
      </c>
      <c r="E529" t="s">
        <v>372</v>
      </c>
      <c r="F529">
        <v>1519.099</v>
      </c>
      <c r="G529" t="s">
        <v>253</v>
      </c>
    </row>
    <row r="530" spans="1:7" ht="12.75">
      <c r="A530" s="2">
        <v>39211</v>
      </c>
      <c r="B530" s="6">
        <v>0.5208333333333334</v>
      </c>
      <c r="C530">
        <v>-105.08235</v>
      </c>
      <c r="D530">
        <v>40.5644</v>
      </c>
      <c r="E530" t="s">
        <v>374</v>
      </c>
      <c r="F530">
        <v>1518.96</v>
      </c>
      <c r="G530" t="s">
        <v>253</v>
      </c>
    </row>
    <row r="531" spans="1:7" ht="12.75">
      <c r="A531" s="2">
        <v>39211</v>
      </c>
      <c r="B531" s="6">
        <v>0.5208333333333334</v>
      </c>
      <c r="C531">
        <v>-105.08225</v>
      </c>
      <c r="D531">
        <v>40.56447</v>
      </c>
      <c r="E531" t="s">
        <v>392</v>
      </c>
      <c r="F531">
        <v>1518.93</v>
      </c>
      <c r="G531" t="s">
        <v>253</v>
      </c>
    </row>
    <row r="532" spans="1:7" ht="12.75">
      <c r="A532" s="2">
        <v>39211</v>
      </c>
      <c r="B532" s="6">
        <v>0.5208333333333334</v>
      </c>
      <c r="C532">
        <v>-105.08268</v>
      </c>
      <c r="D532">
        <v>40.5646</v>
      </c>
      <c r="E532" t="s">
        <v>249</v>
      </c>
      <c r="F532">
        <v>1519.07</v>
      </c>
      <c r="G532" t="s">
        <v>253</v>
      </c>
    </row>
    <row r="533" spans="1:7" ht="12.75">
      <c r="A533" s="2">
        <v>39211</v>
      </c>
      <c r="B533" s="6">
        <v>0.5833333333333334</v>
      </c>
      <c r="C533">
        <v>-105.08235</v>
      </c>
      <c r="D533">
        <v>40.56445</v>
      </c>
      <c r="E533" t="s">
        <v>373</v>
      </c>
      <c r="F533">
        <v>1518.973</v>
      </c>
      <c r="G533" t="s">
        <v>253</v>
      </c>
    </row>
    <row r="534" spans="1:7" ht="12.75">
      <c r="A534" s="2">
        <v>39211</v>
      </c>
      <c r="B534" s="6">
        <v>0.5833333333333334</v>
      </c>
      <c r="C534">
        <v>-105.08235</v>
      </c>
      <c r="D534">
        <v>40.5645</v>
      </c>
      <c r="E534" t="s">
        <v>403</v>
      </c>
      <c r="F534">
        <v>1518.957</v>
      </c>
      <c r="G534" t="s">
        <v>253</v>
      </c>
    </row>
    <row r="535" spans="1:7" ht="12.75">
      <c r="A535" s="2">
        <v>39211</v>
      </c>
      <c r="B535" s="6">
        <v>0.5833333333333334</v>
      </c>
      <c r="C535">
        <v>-105.08235</v>
      </c>
      <c r="D535">
        <v>40.56455</v>
      </c>
      <c r="E535" t="s">
        <v>402</v>
      </c>
      <c r="F535">
        <v>1519.031</v>
      </c>
      <c r="G535" t="s">
        <v>253</v>
      </c>
    </row>
    <row r="536" spans="1:7" ht="12.75">
      <c r="A536" s="2">
        <v>39211</v>
      </c>
      <c r="B536" s="6">
        <v>0.5833333333333334</v>
      </c>
      <c r="C536">
        <v>-105.08245</v>
      </c>
      <c r="D536">
        <v>40.56447</v>
      </c>
      <c r="E536" t="s">
        <v>372</v>
      </c>
      <c r="F536">
        <v>1517.087</v>
      </c>
      <c r="G536" t="s">
        <v>253</v>
      </c>
    </row>
    <row r="537" spans="1:7" ht="12.75">
      <c r="A537" s="2">
        <v>39211</v>
      </c>
      <c r="B537" s="6">
        <v>0.5833333333333334</v>
      </c>
      <c r="C537">
        <v>-105.08235</v>
      </c>
      <c r="D537">
        <v>40.5644</v>
      </c>
      <c r="E537" t="s">
        <v>374</v>
      </c>
      <c r="F537">
        <v>1518.96</v>
      </c>
      <c r="G537" t="s">
        <v>253</v>
      </c>
    </row>
    <row r="538" spans="1:7" ht="12.75">
      <c r="A538" s="2">
        <v>39211</v>
      </c>
      <c r="B538" s="6">
        <v>0.5833333333333334</v>
      </c>
      <c r="C538">
        <v>-105.08225</v>
      </c>
      <c r="D538">
        <v>40.56447</v>
      </c>
      <c r="E538" t="s">
        <v>392</v>
      </c>
      <c r="F538">
        <v>1518.958</v>
      </c>
      <c r="G538" t="s">
        <v>253</v>
      </c>
    </row>
    <row r="539" spans="1:7" ht="12.75">
      <c r="A539" s="2">
        <v>39211</v>
      </c>
      <c r="B539" s="6">
        <v>0.5833333333333334</v>
      </c>
      <c r="C539">
        <v>-105.08268</v>
      </c>
      <c r="D539">
        <v>40.5646</v>
      </c>
      <c r="E539" t="s">
        <v>249</v>
      </c>
      <c r="F539">
        <v>1519.05</v>
      </c>
      <c r="G539" t="s">
        <v>253</v>
      </c>
    </row>
    <row r="540" spans="1:7" ht="12.75">
      <c r="A540" s="2">
        <v>39344</v>
      </c>
      <c r="B540" s="6">
        <v>0.36944444444444446</v>
      </c>
      <c r="C540">
        <v>-105.08235</v>
      </c>
      <c r="D540">
        <v>40.56445</v>
      </c>
      <c r="E540" t="s">
        <v>373</v>
      </c>
      <c r="F540">
        <v>1518.76</v>
      </c>
      <c r="G540" t="s">
        <v>407</v>
      </c>
    </row>
    <row r="541" spans="1:7" ht="12.75">
      <c r="A541" s="2">
        <v>39344</v>
      </c>
      <c r="B541" s="6">
        <v>0.36944444444444446</v>
      </c>
      <c r="C541">
        <v>-105.08235</v>
      </c>
      <c r="D541">
        <v>40.5645</v>
      </c>
      <c r="E541" t="s">
        <v>403</v>
      </c>
      <c r="F541" t="s">
        <v>408</v>
      </c>
      <c r="G541" t="s">
        <v>407</v>
      </c>
    </row>
    <row r="542" spans="1:7" ht="12.75">
      <c r="A542" s="2">
        <v>39344</v>
      </c>
      <c r="B542" s="6">
        <v>0.36944444444444446</v>
      </c>
      <c r="C542">
        <v>-105.08235</v>
      </c>
      <c r="D542">
        <v>40.56455</v>
      </c>
      <c r="E542" t="s">
        <v>402</v>
      </c>
      <c r="F542">
        <v>1518.56</v>
      </c>
      <c r="G542" t="s">
        <v>407</v>
      </c>
    </row>
    <row r="543" spans="1:7" ht="12.75">
      <c r="A543" s="2">
        <v>39344</v>
      </c>
      <c r="B543" s="6">
        <v>0.36944444444444446</v>
      </c>
      <c r="C543">
        <v>-105.08245</v>
      </c>
      <c r="D543">
        <v>40.56447</v>
      </c>
      <c r="E543" t="s">
        <v>372</v>
      </c>
      <c r="F543">
        <v>1519.035</v>
      </c>
      <c r="G543" t="s">
        <v>407</v>
      </c>
    </row>
    <row r="544" spans="1:7" ht="12.75">
      <c r="A544" s="2">
        <v>39344</v>
      </c>
      <c r="B544" s="6">
        <v>0.36944444444444446</v>
      </c>
      <c r="C544">
        <v>-105.08235</v>
      </c>
      <c r="D544">
        <v>40.5644</v>
      </c>
      <c r="E544" t="s">
        <v>374</v>
      </c>
      <c r="F544">
        <v>1519.035</v>
      </c>
      <c r="G544" t="s">
        <v>407</v>
      </c>
    </row>
    <row r="545" spans="1:7" ht="12.75">
      <c r="A545" s="2">
        <v>39344</v>
      </c>
      <c r="B545" s="6">
        <v>0.36944444444444446</v>
      </c>
      <c r="C545">
        <v>-105.08225</v>
      </c>
      <c r="D545">
        <v>40.56447</v>
      </c>
      <c r="E545" t="s">
        <v>392</v>
      </c>
      <c r="F545">
        <v>1518.77</v>
      </c>
      <c r="G545" t="s">
        <v>407</v>
      </c>
    </row>
    <row r="546" spans="1:7" ht="12.75">
      <c r="A546" s="2">
        <v>39344</v>
      </c>
      <c r="B546" s="6">
        <v>0.36944444444444446</v>
      </c>
      <c r="C546">
        <v>-105.08268</v>
      </c>
      <c r="D546">
        <v>40.5646</v>
      </c>
      <c r="E546" t="s">
        <v>249</v>
      </c>
      <c r="F546">
        <v>1519.12</v>
      </c>
      <c r="G546" t="s">
        <v>407</v>
      </c>
    </row>
    <row r="547" spans="1:7" ht="12.75">
      <c r="A547" s="2">
        <v>39344</v>
      </c>
      <c r="B547" s="6">
        <v>0.5416666666666666</v>
      </c>
      <c r="C547">
        <v>-105.08235</v>
      </c>
      <c r="D547">
        <v>40.56445</v>
      </c>
      <c r="E547" t="s">
        <v>373</v>
      </c>
      <c r="F547">
        <v>1519.05</v>
      </c>
      <c r="G547" t="s">
        <v>407</v>
      </c>
    </row>
    <row r="548" spans="1:7" ht="12.75">
      <c r="A548" s="2">
        <v>39344</v>
      </c>
      <c r="B548" s="6">
        <v>0.5416666666666666</v>
      </c>
      <c r="C548">
        <v>-105.08235</v>
      </c>
      <c r="D548">
        <v>40.5645</v>
      </c>
      <c r="E548" t="s">
        <v>403</v>
      </c>
      <c r="F548" t="s">
        <v>408</v>
      </c>
      <c r="G548" t="s">
        <v>407</v>
      </c>
    </row>
    <row r="549" spans="1:7" ht="12.75">
      <c r="A549" s="2">
        <v>39344</v>
      </c>
      <c r="B549" s="6">
        <v>0.5416666666666666</v>
      </c>
      <c r="C549">
        <v>-105.08235</v>
      </c>
      <c r="D549">
        <v>40.56455</v>
      </c>
      <c r="E549" t="s">
        <v>402</v>
      </c>
      <c r="F549">
        <v>1519.107</v>
      </c>
      <c r="G549" t="s">
        <v>407</v>
      </c>
    </row>
    <row r="550" spans="1:7" ht="12.75">
      <c r="A550" s="2">
        <v>39344</v>
      </c>
      <c r="B550" s="6">
        <v>0.5416666666666666</v>
      </c>
      <c r="C550">
        <v>-105.08245</v>
      </c>
      <c r="D550">
        <v>40.56447</v>
      </c>
      <c r="E550" t="s">
        <v>372</v>
      </c>
      <c r="F550">
        <v>1519.196</v>
      </c>
      <c r="G550" t="s">
        <v>407</v>
      </c>
    </row>
    <row r="551" spans="1:7" ht="12.75">
      <c r="A551" s="2">
        <v>39344</v>
      </c>
      <c r="B551" s="6">
        <v>0.5416666666666666</v>
      </c>
      <c r="C551">
        <v>-105.08235</v>
      </c>
      <c r="D551">
        <v>40.5644</v>
      </c>
      <c r="E551" t="s">
        <v>374</v>
      </c>
      <c r="F551">
        <v>1519.033</v>
      </c>
      <c r="G551" t="s">
        <v>407</v>
      </c>
    </row>
    <row r="552" spans="1:7" ht="12.75">
      <c r="A552" s="2">
        <v>39344</v>
      </c>
      <c r="B552" s="6">
        <v>0.5416666666666666</v>
      </c>
      <c r="C552">
        <v>-105.08225</v>
      </c>
      <c r="D552">
        <v>40.56447</v>
      </c>
      <c r="E552" t="s">
        <v>392</v>
      </c>
      <c r="F552">
        <v>1519.03</v>
      </c>
      <c r="G552" t="s">
        <v>407</v>
      </c>
    </row>
    <row r="553" spans="1:7" ht="12.75">
      <c r="A553" s="2">
        <v>39344</v>
      </c>
      <c r="B553" s="6">
        <v>0.5416666666666666</v>
      </c>
      <c r="C553">
        <v>-105.08268</v>
      </c>
      <c r="D553">
        <v>40.5646</v>
      </c>
      <c r="E553" t="s">
        <v>249</v>
      </c>
      <c r="F553">
        <v>1519.13</v>
      </c>
      <c r="G553" t="s">
        <v>407</v>
      </c>
    </row>
    <row r="554" spans="1:7" ht="12.75">
      <c r="A554" s="2">
        <v>39345</v>
      </c>
      <c r="B554" s="6">
        <v>0.779861111111111</v>
      </c>
      <c r="C554">
        <v>-105.08235</v>
      </c>
      <c r="D554">
        <v>40.56445</v>
      </c>
      <c r="E554" t="s">
        <v>373</v>
      </c>
      <c r="F554">
        <v>1519.04</v>
      </c>
      <c r="G554" t="s">
        <v>407</v>
      </c>
    </row>
    <row r="555" spans="1:7" ht="12.75">
      <c r="A555" s="2">
        <v>39345</v>
      </c>
      <c r="B555" s="6">
        <v>0.779861111111111</v>
      </c>
      <c r="C555">
        <v>-105.08235</v>
      </c>
      <c r="D555">
        <v>40.5645</v>
      </c>
      <c r="E555" t="s">
        <v>403</v>
      </c>
      <c r="F555">
        <v>1519.029</v>
      </c>
      <c r="G555" t="s">
        <v>407</v>
      </c>
    </row>
    <row r="556" spans="1:7" ht="12.75">
      <c r="A556" s="2">
        <v>39345</v>
      </c>
      <c r="B556" s="6">
        <v>0.779861111111111</v>
      </c>
      <c r="C556">
        <v>-105.08235</v>
      </c>
      <c r="D556">
        <v>40.56455</v>
      </c>
      <c r="E556" t="s">
        <v>402</v>
      </c>
      <c r="F556">
        <v>1519.087</v>
      </c>
      <c r="G556" t="s">
        <v>407</v>
      </c>
    </row>
    <row r="557" spans="1:7" ht="12.75">
      <c r="A557" s="2">
        <v>39345</v>
      </c>
      <c r="B557" s="6">
        <v>0.779861111111111</v>
      </c>
      <c r="C557">
        <v>-105.08245</v>
      </c>
      <c r="D557">
        <v>40.56447</v>
      </c>
      <c r="E557" t="s">
        <v>372</v>
      </c>
      <c r="F557">
        <v>1519.155</v>
      </c>
      <c r="G557" t="s">
        <v>407</v>
      </c>
    </row>
    <row r="558" spans="1:7" ht="12.75">
      <c r="A558" s="2">
        <v>39345</v>
      </c>
      <c r="B558" s="6">
        <v>0.779861111111111</v>
      </c>
      <c r="C558">
        <v>-105.08235</v>
      </c>
      <c r="D558">
        <v>40.5644</v>
      </c>
      <c r="E558" t="s">
        <v>374</v>
      </c>
      <c r="F558">
        <v>1519.022</v>
      </c>
      <c r="G558" t="s">
        <v>407</v>
      </c>
    </row>
    <row r="559" spans="1:7" ht="12.75">
      <c r="A559" s="2">
        <v>39345</v>
      </c>
      <c r="B559" s="6">
        <v>0.779861111111111</v>
      </c>
      <c r="C559">
        <v>-105.08225</v>
      </c>
      <c r="D559">
        <v>40.56447</v>
      </c>
      <c r="E559" t="s">
        <v>392</v>
      </c>
      <c r="F559">
        <v>1519.025</v>
      </c>
      <c r="G559" t="s">
        <v>407</v>
      </c>
    </row>
    <row r="560" spans="1:7" ht="12.75">
      <c r="A560" s="2">
        <v>39345</v>
      </c>
      <c r="B560" s="6">
        <v>0.779861111111111</v>
      </c>
      <c r="C560">
        <v>-105.08268</v>
      </c>
      <c r="D560">
        <v>40.5646</v>
      </c>
      <c r="E560" t="s">
        <v>249</v>
      </c>
      <c r="F560">
        <v>1519.12</v>
      </c>
      <c r="G560" t="s">
        <v>407</v>
      </c>
    </row>
    <row r="561" spans="1:7" ht="12.75">
      <c r="A561" s="2">
        <v>39353</v>
      </c>
      <c r="B561" s="6">
        <v>0.3333333333333333</v>
      </c>
      <c r="C561">
        <v>-105.08235</v>
      </c>
      <c r="D561">
        <v>40.56445</v>
      </c>
      <c r="E561" t="s">
        <v>373</v>
      </c>
      <c r="F561">
        <v>1519.01</v>
      </c>
      <c r="G561" t="s">
        <v>253</v>
      </c>
    </row>
    <row r="562" spans="1:7" ht="12.75">
      <c r="A562" s="2">
        <v>39353</v>
      </c>
      <c r="B562" s="6">
        <v>0.3333333333333333</v>
      </c>
      <c r="C562">
        <v>-105.08235</v>
      </c>
      <c r="D562">
        <v>40.5645</v>
      </c>
      <c r="E562" t="s">
        <v>403</v>
      </c>
      <c r="F562">
        <v>1518.99</v>
      </c>
      <c r="G562" t="s">
        <v>253</v>
      </c>
    </row>
    <row r="563" spans="1:7" ht="12.75">
      <c r="A563" s="2">
        <v>39353</v>
      </c>
      <c r="B563" s="6">
        <v>0.3333333333333333</v>
      </c>
      <c r="C563">
        <v>-105.08235</v>
      </c>
      <c r="D563">
        <v>40.56455</v>
      </c>
      <c r="E563" t="s">
        <v>402</v>
      </c>
      <c r="F563">
        <v>1519.06</v>
      </c>
      <c r="G563" t="s">
        <v>253</v>
      </c>
    </row>
    <row r="564" spans="1:7" ht="12.75">
      <c r="A564" s="2">
        <v>39353</v>
      </c>
      <c r="B564" s="6">
        <v>0.3333333333333333</v>
      </c>
      <c r="C564">
        <v>-105.08245</v>
      </c>
      <c r="D564">
        <v>40.56447</v>
      </c>
      <c r="E564" t="s">
        <v>372</v>
      </c>
      <c r="F564">
        <v>1519.12</v>
      </c>
      <c r="G564" t="s">
        <v>253</v>
      </c>
    </row>
    <row r="565" spans="1:7" ht="12.75">
      <c r="A565" s="2">
        <v>39353</v>
      </c>
      <c r="B565" s="6">
        <v>0.3333333333333333</v>
      </c>
      <c r="C565">
        <v>-105.08235</v>
      </c>
      <c r="D565">
        <v>40.5644</v>
      </c>
      <c r="E565" t="s">
        <v>374</v>
      </c>
      <c r="F565">
        <v>1518.99</v>
      </c>
      <c r="G565" t="s">
        <v>253</v>
      </c>
    </row>
    <row r="566" spans="1:7" ht="12.75">
      <c r="A566" s="2">
        <v>39353</v>
      </c>
      <c r="B566" s="6">
        <v>0.3333333333333333</v>
      </c>
      <c r="C566">
        <v>-105.08225</v>
      </c>
      <c r="D566">
        <v>40.56447</v>
      </c>
      <c r="E566" t="s">
        <v>392</v>
      </c>
      <c r="F566">
        <v>1518.98</v>
      </c>
      <c r="G566" t="s">
        <v>253</v>
      </c>
    </row>
    <row r="567" spans="1:7" ht="12.75">
      <c r="A567" s="2">
        <v>39353</v>
      </c>
      <c r="B567" s="6">
        <v>0.3333333333333333</v>
      </c>
      <c r="C567">
        <v>-105.08268</v>
      </c>
      <c r="D567">
        <v>40.5646</v>
      </c>
      <c r="E567" t="s">
        <v>249</v>
      </c>
      <c r="F567">
        <v>1519.11</v>
      </c>
      <c r="G567" t="s">
        <v>253</v>
      </c>
    </row>
    <row r="568" spans="1:7" ht="12.75">
      <c r="A568" s="2">
        <v>39353</v>
      </c>
      <c r="B568" s="6">
        <v>0.41875</v>
      </c>
      <c r="C568">
        <v>-105.08235</v>
      </c>
      <c r="D568">
        <v>40.56445</v>
      </c>
      <c r="E568" t="s">
        <v>373</v>
      </c>
      <c r="F568">
        <v>1518.99</v>
      </c>
      <c r="G568" t="s">
        <v>253</v>
      </c>
    </row>
    <row r="569" spans="1:7" ht="12.75">
      <c r="A569" s="2">
        <v>39353</v>
      </c>
      <c r="B569" s="6">
        <v>0.41875</v>
      </c>
      <c r="C569">
        <v>-105.08235</v>
      </c>
      <c r="D569">
        <v>40.5645</v>
      </c>
      <c r="E569" t="s">
        <v>403</v>
      </c>
      <c r="F569">
        <v>1518.99</v>
      </c>
      <c r="G569" t="s">
        <v>253</v>
      </c>
    </row>
    <row r="570" spans="1:7" ht="12.75">
      <c r="A570" s="2">
        <v>39353</v>
      </c>
      <c r="B570" s="6">
        <v>0.41875</v>
      </c>
      <c r="C570">
        <v>-105.08235</v>
      </c>
      <c r="D570">
        <v>40.56455</v>
      </c>
      <c r="E570" t="s">
        <v>402</v>
      </c>
      <c r="F570">
        <v>1519.03</v>
      </c>
      <c r="G570" t="s">
        <v>253</v>
      </c>
    </row>
    <row r="571" spans="1:7" ht="12.75">
      <c r="A571" s="2">
        <v>39353</v>
      </c>
      <c r="B571" s="6">
        <v>0.41875</v>
      </c>
      <c r="C571">
        <v>-105.08245</v>
      </c>
      <c r="D571">
        <v>40.56447</v>
      </c>
      <c r="E571" t="s">
        <v>372</v>
      </c>
      <c r="F571">
        <v>1519.11</v>
      </c>
      <c r="G571" t="s">
        <v>253</v>
      </c>
    </row>
    <row r="572" spans="1:7" ht="12.75">
      <c r="A572" s="2">
        <v>39353</v>
      </c>
      <c r="B572" s="6">
        <v>0.41875</v>
      </c>
      <c r="C572">
        <v>-105.08235</v>
      </c>
      <c r="D572">
        <v>40.5644</v>
      </c>
      <c r="E572" t="s">
        <v>374</v>
      </c>
      <c r="F572">
        <v>1518.98</v>
      </c>
      <c r="G572" t="s">
        <v>253</v>
      </c>
    </row>
    <row r="573" spans="1:7" ht="12.75">
      <c r="A573" s="2">
        <v>39353</v>
      </c>
      <c r="B573" s="6">
        <v>0.41875</v>
      </c>
      <c r="C573">
        <v>-105.08225</v>
      </c>
      <c r="D573">
        <v>40.56447</v>
      </c>
      <c r="E573" t="s">
        <v>392</v>
      </c>
      <c r="F573">
        <v>1518.99</v>
      </c>
      <c r="G573" t="s">
        <v>253</v>
      </c>
    </row>
    <row r="574" spans="1:7" ht="12.75">
      <c r="A574" s="2">
        <v>39353</v>
      </c>
      <c r="B574" s="6">
        <v>0.41875</v>
      </c>
      <c r="C574">
        <v>-105.08268</v>
      </c>
      <c r="D574">
        <v>40.5646</v>
      </c>
      <c r="E574" t="s">
        <v>249</v>
      </c>
      <c r="F574">
        <v>1519.1</v>
      </c>
      <c r="G574" t="s">
        <v>253</v>
      </c>
    </row>
    <row r="575" spans="1:7" ht="12.75">
      <c r="A575" s="2">
        <v>39353</v>
      </c>
      <c r="B575" s="6">
        <v>0.5131944444444444</v>
      </c>
      <c r="C575">
        <v>-105.08235</v>
      </c>
      <c r="D575">
        <v>40.56445</v>
      </c>
      <c r="E575" t="s">
        <v>373</v>
      </c>
      <c r="F575">
        <v>1519.05</v>
      </c>
      <c r="G575" t="s">
        <v>253</v>
      </c>
    </row>
    <row r="576" spans="1:7" ht="12.75">
      <c r="A576" s="2">
        <v>39353</v>
      </c>
      <c r="B576" s="6">
        <v>0.5131944444444444</v>
      </c>
      <c r="C576">
        <v>-105.08235</v>
      </c>
      <c r="D576">
        <v>40.5645</v>
      </c>
      <c r="E576" t="s">
        <v>403</v>
      </c>
      <c r="F576">
        <v>1518.993</v>
      </c>
      <c r="G576" t="s">
        <v>253</v>
      </c>
    </row>
    <row r="577" spans="1:7" ht="12.75">
      <c r="A577" s="2">
        <v>39353</v>
      </c>
      <c r="B577" s="6">
        <v>0.5131944444444444</v>
      </c>
      <c r="C577">
        <v>-105.08235</v>
      </c>
      <c r="D577">
        <v>40.56455</v>
      </c>
      <c r="E577" t="s">
        <v>402</v>
      </c>
      <c r="F577">
        <v>1519.04</v>
      </c>
      <c r="G577" t="s">
        <v>253</v>
      </c>
    </row>
    <row r="578" spans="1:7" ht="12.75">
      <c r="A578" s="2">
        <v>39353</v>
      </c>
      <c r="B578" s="6">
        <v>0.5131944444444444</v>
      </c>
      <c r="C578">
        <v>-105.08245</v>
      </c>
      <c r="D578">
        <v>40.56447</v>
      </c>
      <c r="E578" t="s">
        <v>372</v>
      </c>
      <c r="F578">
        <v>1519.1</v>
      </c>
      <c r="G578" t="s">
        <v>253</v>
      </c>
    </row>
    <row r="579" spans="1:7" ht="12.75">
      <c r="A579" s="2">
        <v>39353</v>
      </c>
      <c r="B579" s="6">
        <v>0.5131944444444444</v>
      </c>
      <c r="C579">
        <v>-105.08235</v>
      </c>
      <c r="D579">
        <v>40.5644</v>
      </c>
      <c r="E579" t="s">
        <v>374</v>
      </c>
      <c r="F579">
        <v>1518.99</v>
      </c>
      <c r="G579" t="s">
        <v>253</v>
      </c>
    </row>
    <row r="580" spans="1:7" ht="12.75">
      <c r="A580" s="2">
        <v>39353</v>
      </c>
      <c r="B580" s="6">
        <v>0.5131944444444444</v>
      </c>
      <c r="C580">
        <v>-105.08225</v>
      </c>
      <c r="D580">
        <v>40.56447</v>
      </c>
      <c r="E580" t="s">
        <v>392</v>
      </c>
      <c r="F580">
        <v>1518.88</v>
      </c>
      <c r="G580" t="s">
        <v>253</v>
      </c>
    </row>
    <row r="581" spans="1:7" ht="12.75">
      <c r="A581" s="2">
        <v>39353</v>
      </c>
      <c r="B581" s="6">
        <v>0.5131944444444444</v>
      </c>
      <c r="C581">
        <v>-105.08268</v>
      </c>
      <c r="D581">
        <v>40.5646</v>
      </c>
      <c r="E581" t="s">
        <v>249</v>
      </c>
      <c r="F581">
        <v>1519.1</v>
      </c>
      <c r="G581" t="s">
        <v>253</v>
      </c>
    </row>
    <row r="582" spans="1:7" ht="12.75">
      <c r="A582" s="2">
        <v>39353</v>
      </c>
      <c r="B582" s="6">
        <v>0.5868055555555556</v>
      </c>
      <c r="C582">
        <v>-105.08235</v>
      </c>
      <c r="D582">
        <v>40.56445</v>
      </c>
      <c r="E582" t="s">
        <v>373</v>
      </c>
      <c r="F582">
        <v>1519</v>
      </c>
      <c r="G582" t="s">
        <v>253</v>
      </c>
    </row>
    <row r="583" spans="1:7" ht="12.75">
      <c r="A583" s="2">
        <v>39353</v>
      </c>
      <c r="B583" s="6">
        <v>0.5868055555555556</v>
      </c>
      <c r="C583">
        <v>-105.08235</v>
      </c>
      <c r="D583">
        <v>40.5645</v>
      </c>
      <c r="E583" t="s">
        <v>403</v>
      </c>
      <c r="F583">
        <v>1518.97</v>
      </c>
      <c r="G583" t="s">
        <v>253</v>
      </c>
    </row>
    <row r="584" spans="1:7" ht="12.75">
      <c r="A584" s="2">
        <v>39353</v>
      </c>
      <c r="B584" s="6">
        <v>0.5868055555555556</v>
      </c>
      <c r="C584">
        <v>-105.08235</v>
      </c>
      <c r="D584">
        <v>40.56455</v>
      </c>
      <c r="E584" t="s">
        <v>402</v>
      </c>
      <c r="F584">
        <v>1519.045</v>
      </c>
      <c r="G584" t="s">
        <v>253</v>
      </c>
    </row>
    <row r="585" spans="1:7" ht="12.75">
      <c r="A585" s="2">
        <v>39353</v>
      </c>
      <c r="B585" s="6">
        <v>0.5868055555555556</v>
      </c>
      <c r="C585">
        <v>-105.08245</v>
      </c>
      <c r="D585">
        <v>40.56447</v>
      </c>
      <c r="E585" t="s">
        <v>372</v>
      </c>
      <c r="F585">
        <v>1519.105</v>
      </c>
      <c r="G585" t="s">
        <v>253</v>
      </c>
    </row>
    <row r="586" spans="1:7" ht="12.75">
      <c r="A586" s="2">
        <v>39353</v>
      </c>
      <c r="B586" s="6">
        <v>0.5868055555555556</v>
      </c>
      <c r="C586">
        <v>-105.08235</v>
      </c>
      <c r="D586">
        <v>40.5644</v>
      </c>
      <c r="E586" t="s">
        <v>374</v>
      </c>
      <c r="F586">
        <v>1518.98</v>
      </c>
      <c r="G586" t="s">
        <v>253</v>
      </c>
    </row>
    <row r="587" spans="1:7" ht="12.75">
      <c r="A587" s="2">
        <v>39353</v>
      </c>
      <c r="B587" s="6">
        <v>0.5868055555555556</v>
      </c>
      <c r="C587">
        <v>-105.08225</v>
      </c>
      <c r="D587">
        <v>40.56447</v>
      </c>
      <c r="E587" t="s">
        <v>392</v>
      </c>
      <c r="F587">
        <v>1518.99</v>
      </c>
      <c r="G587" t="s">
        <v>253</v>
      </c>
    </row>
    <row r="588" spans="1:7" ht="12.75">
      <c r="A588" s="2">
        <v>39353</v>
      </c>
      <c r="B588" s="6">
        <v>0.5868055555555556</v>
      </c>
      <c r="C588">
        <v>-105.08268</v>
      </c>
      <c r="D588">
        <v>40.5646</v>
      </c>
      <c r="E588" t="s">
        <v>249</v>
      </c>
      <c r="F588">
        <v>1519.095</v>
      </c>
      <c r="G588" t="s">
        <v>253</v>
      </c>
    </row>
    <row r="589" spans="1:7" ht="12.75">
      <c r="A589" s="2">
        <v>39358</v>
      </c>
      <c r="B589" s="6">
        <v>0.5076388888888889</v>
      </c>
      <c r="C589">
        <v>-105.08235</v>
      </c>
      <c r="D589">
        <v>40.56445</v>
      </c>
      <c r="E589" t="s">
        <v>373</v>
      </c>
      <c r="F589">
        <v>1519</v>
      </c>
      <c r="G589" t="s">
        <v>253</v>
      </c>
    </row>
    <row r="590" spans="1:7" ht="12.75">
      <c r="A590" s="2">
        <v>39358</v>
      </c>
      <c r="B590" s="6">
        <v>0.5076388888888889</v>
      </c>
      <c r="C590">
        <v>-105.08235</v>
      </c>
      <c r="D590">
        <v>40.5645</v>
      </c>
      <c r="E590" t="s">
        <v>403</v>
      </c>
      <c r="F590">
        <v>1519.05</v>
      </c>
      <c r="G590" t="s">
        <v>253</v>
      </c>
    </row>
    <row r="591" spans="1:7" ht="12.75">
      <c r="A591" s="2">
        <v>39358</v>
      </c>
      <c r="B591" s="6">
        <v>0.5076388888888889</v>
      </c>
      <c r="C591">
        <v>-105.08235</v>
      </c>
      <c r="D591">
        <v>40.56455</v>
      </c>
      <c r="E591" t="s">
        <v>402</v>
      </c>
      <c r="F591">
        <v>1519</v>
      </c>
      <c r="G591" t="s">
        <v>253</v>
      </c>
    </row>
    <row r="592" spans="1:7" ht="12.75">
      <c r="A592" s="2">
        <v>39358</v>
      </c>
      <c r="B592" s="6">
        <v>0.5076388888888889</v>
      </c>
      <c r="C592">
        <v>-105.08245</v>
      </c>
      <c r="D592">
        <v>40.56447</v>
      </c>
      <c r="E592" t="s">
        <v>372</v>
      </c>
      <c r="F592">
        <v>1519.13</v>
      </c>
      <c r="G592" t="s">
        <v>253</v>
      </c>
    </row>
    <row r="593" spans="1:7" ht="12.75">
      <c r="A593" s="2">
        <v>39358</v>
      </c>
      <c r="B593" s="6">
        <v>0.5076388888888889</v>
      </c>
      <c r="C593">
        <v>-105.08235</v>
      </c>
      <c r="D593">
        <v>40.5644</v>
      </c>
      <c r="E593" t="s">
        <v>374</v>
      </c>
      <c r="F593">
        <v>1518.972</v>
      </c>
      <c r="G593" t="s">
        <v>253</v>
      </c>
    </row>
    <row r="594" spans="1:7" ht="12.75">
      <c r="A594" s="2">
        <v>39358</v>
      </c>
      <c r="B594" s="6">
        <v>0.5076388888888889</v>
      </c>
      <c r="C594">
        <v>-105.08225</v>
      </c>
      <c r="D594">
        <v>40.56447</v>
      </c>
      <c r="E594" t="s">
        <v>392</v>
      </c>
      <c r="F594">
        <v>1518.93</v>
      </c>
      <c r="G594" t="s">
        <v>253</v>
      </c>
    </row>
    <row r="595" spans="1:7" ht="12.75">
      <c r="A595" s="2">
        <v>39358</v>
      </c>
      <c r="B595" s="6">
        <v>0.5076388888888889</v>
      </c>
      <c r="C595">
        <v>-105.08268</v>
      </c>
      <c r="D595">
        <v>40.5646</v>
      </c>
      <c r="E595" t="s">
        <v>249</v>
      </c>
      <c r="F595">
        <v>1519.085</v>
      </c>
      <c r="G595" t="s">
        <v>253</v>
      </c>
    </row>
    <row r="596" spans="1:7" ht="12.75">
      <c r="A596" s="2">
        <v>39358</v>
      </c>
      <c r="B596" s="6">
        <v>0.5902777777777778</v>
      </c>
      <c r="C596">
        <v>-105.08235</v>
      </c>
      <c r="D596">
        <v>40.56445</v>
      </c>
      <c r="E596" t="s">
        <v>373</v>
      </c>
      <c r="F596">
        <v>1518.98</v>
      </c>
      <c r="G596" t="s">
        <v>253</v>
      </c>
    </row>
    <row r="597" spans="1:7" ht="12.75">
      <c r="A597" s="2">
        <v>39358</v>
      </c>
      <c r="B597" s="6">
        <v>0.5902777777777778</v>
      </c>
      <c r="C597">
        <v>-105.08235</v>
      </c>
      <c r="D597">
        <v>40.5645</v>
      </c>
      <c r="E597" t="s">
        <v>403</v>
      </c>
      <c r="F597">
        <v>1518.97</v>
      </c>
      <c r="G597" t="s">
        <v>253</v>
      </c>
    </row>
    <row r="598" spans="1:7" ht="12.75">
      <c r="A598" s="2">
        <v>39358</v>
      </c>
      <c r="B598" s="6">
        <v>0.5902777777777778</v>
      </c>
      <c r="C598">
        <v>-105.08235</v>
      </c>
      <c r="D598">
        <v>40.56455</v>
      </c>
      <c r="E598" t="s">
        <v>402</v>
      </c>
      <c r="F598">
        <v>1519.02</v>
      </c>
      <c r="G598" t="s">
        <v>253</v>
      </c>
    </row>
    <row r="599" spans="1:7" ht="12.75">
      <c r="A599" s="2">
        <v>39358</v>
      </c>
      <c r="B599" s="6">
        <v>0.5902777777777778</v>
      </c>
      <c r="C599">
        <v>-105.08245</v>
      </c>
      <c r="D599">
        <v>40.56447</v>
      </c>
      <c r="E599" t="s">
        <v>372</v>
      </c>
      <c r="F599">
        <v>1519.19</v>
      </c>
      <c r="G599" t="s">
        <v>253</v>
      </c>
    </row>
    <row r="600" spans="1:7" ht="12.75">
      <c r="A600" s="2">
        <v>39358</v>
      </c>
      <c r="B600" s="6">
        <v>0.5902777777777778</v>
      </c>
      <c r="C600">
        <v>-105.08235</v>
      </c>
      <c r="D600">
        <v>40.5644</v>
      </c>
      <c r="E600" t="s">
        <v>374</v>
      </c>
      <c r="F600">
        <v>1518.97</v>
      </c>
      <c r="G600" t="s">
        <v>253</v>
      </c>
    </row>
    <row r="601" spans="1:7" ht="12.75">
      <c r="A601" s="2">
        <v>39358</v>
      </c>
      <c r="B601" s="6">
        <v>0.5902777777777778</v>
      </c>
      <c r="C601">
        <v>-105.08225</v>
      </c>
      <c r="D601">
        <v>40.56447</v>
      </c>
      <c r="E601" t="s">
        <v>392</v>
      </c>
      <c r="F601">
        <v>1518.97</v>
      </c>
      <c r="G601" t="s">
        <v>253</v>
      </c>
    </row>
    <row r="602" spans="1:7" ht="12.75">
      <c r="A602" s="2">
        <v>39358</v>
      </c>
      <c r="B602" s="6">
        <v>0.5902777777777778</v>
      </c>
      <c r="C602">
        <v>-105.08268</v>
      </c>
      <c r="D602">
        <v>40.5646</v>
      </c>
      <c r="E602" t="s">
        <v>249</v>
      </c>
      <c r="F602">
        <v>1519.085</v>
      </c>
      <c r="G602" t="s">
        <v>253</v>
      </c>
    </row>
    <row r="603" spans="1:7" ht="12.75">
      <c r="A603" s="2">
        <v>39562</v>
      </c>
      <c r="B603" s="6">
        <v>0.4583333333333333</v>
      </c>
      <c r="C603">
        <v>-105.08235</v>
      </c>
      <c r="D603">
        <v>40.56445</v>
      </c>
      <c r="E603" t="s">
        <v>373</v>
      </c>
      <c r="F603">
        <v>1518.94</v>
      </c>
      <c r="G603" t="s">
        <v>409</v>
      </c>
    </row>
    <row r="604" spans="1:7" ht="12.75">
      <c r="A604" s="2">
        <v>39562</v>
      </c>
      <c r="B604" s="6">
        <v>0.4583333333333333</v>
      </c>
      <c r="C604">
        <v>-105.08235</v>
      </c>
      <c r="D604">
        <v>40.5645</v>
      </c>
      <c r="E604" t="s">
        <v>403</v>
      </c>
      <c r="F604">
        <v>1518.92</v>
      </c>
      <c r="G604" t="s">
        <v>409</v>
      </c>
    </row>
    <row r="605" spans="1:7" ht="12.75">
      <c r="A605" s="2">
        <v>39562</v>
      </c>
      <c r="B605" s="6">
        <v>0.4583333333333333</v>
      </c>
      <c r="C605">
        <v>-105.08235</v>
      </c>
      <c r="D605">
        <v>40.56455</v>
      </c>
      <c r="E605" t="s">
        <v>402</v>
      </c>
      <c r="F605">
        <v>1518.995</v>
      </c>
      <c r="G605" t="s">
        <v>409</v>
      </c>
    </row>
    <row r="606" spans="1:7" ht="12.75">
      <c r="A606" s="2">
        <v>39562</v>
      </c>
      <c r="B606" s="6">
        <v>0.4583333333333333</v>
      </c>
      <c r="C606">
        <v>-105.08245</v>
      </c>
      <c r="D606">
        <v>40.56447</v>
      </c>
      <c r="E606" t="s">
        <v>372</v>
      </c>
      <c r="F606">
        <v>1519.07</v>
      </c>
      <c r="G606" t="s">
        <v>409</v>
      </c>
    </row>
    <row r="607" spans="1:7" ht="12.75">
      <c r="A607" s="2">
        <v>39562</v>
      </c>
      <c r="B607" s="6">
        <v>0.4583333333333333</v>
      </c>
      <c r="C607">
        <v>-105.08235</v>
      </c>
      <c r="D607">
        <v>40.5644</v>
      </c>
      <c r="E607" t="s">
        <v>374</v>
      </c>
      <c r="F607">
        <v>1518.915</v>
      </c>
      <c r="G607" t="s">
        <v>409</v>
      </c>
    </row>
    <row r="608" spans="1:7" ht="12.75">
      <c r="A608" s="2">
        <v>39562</v>
      </c>
      <c r="B608" s="6">
        <v>0.4583333333333333</v>
      </c>
      <c r="C608">
        <v>-105.08225</v>
      </c>
      <c r="D608">
        <v>40.56447</v>
      </c>
      <c r="E608" t="s">
        <v>392</v>
      </c>
      <c r="F608">
        <v>1518.82</v>
      </c>
      <c r="G608" t="s">
        <v>409</v>
      </c>
    </row>
    <row r="609" spans="1:7" ht="12.75">
      <c r="A609" s="2">
        <v>39562</v>
      </c>
      <c r="B609" s="6">
        <v>0.4583333333333333</v>
      </c>
      <c r="C609">
        <v>-105.08268</v>
      </c>
      <c r="D609">
        <v>40.5646</v>
      </c>
      <c r="E609" t="s">
        <v>249</v>
      </c>
      <c r="F609">
        <v>1519.035</v>
      </c>
      <c r="G609" t="s">
        <v>409</v>
      </c>
    </row>
    <row r="610" spans="1:7" ht="12.75">
      <c r="A610" s="2">
        <v>39567</v>
      </c>
      <c r="B610" s="6">
        <v>0.34375</v>
      </c>
      <c r="C610">
        <v>-105.08235</v>
      </c>
      <c r="D610">
        <v>40.56445</v>
      </c>
      <c r="E610" t="s">
        <v>373</v>
      </c>
      <c r="F610">
        <v>1518.955</v>
      </c>
      <c r="G610" t="s">
        <v>253</v>
      </c>
    </row>
    <row r="611" spans="1:7" ht="12.75">
      <c r="A611" s="2">
        <v>39567</v>
      </c>
      <c r="B611" s="6">
        <v>0.34375</v>
      </c>
      <c r="C611">
        <v>-105.08235</v>
      </c>
      <c r="D611">
        <v>40.5645</v>
      </c>
      <c r="E611" t="s">
        <v>403</v>
      </c>
      <c r="F611">
        <v>1518.02</v>
      </c>
      <c r="G611" t="s">
        <v>253</v>
      </c>
    </row>
    <row r="612" spans="1:7" ht="12.75">
      <c r="A612" s="2">
        <v>39567</v>
      </c>
      <c r="B612" s="6">
        <v>0.34375</v>
      </c>
      <c r="C612">
        <v>-105.08235</v>
      </c>
      <c r="D612">
        <v>40.56455</v>
      </c>
      <c r="E612" t="s">
        <v>402</v>
      </c>
      <c r="F612">
        <v>1519.02</v>
      </c>
      <c r="G612" t="s">
        <v>253</v>
      </c>
    </row>
    <row r="613" spans="1:7" ht="12.75">
      <c r="A613" s="2">
        <v>39567</v>
      </c>
      <c r="B613" s="6">
        <v>0.34375</v>
      </c>
      <c r="C613">
        <v>-105.08245</v>
      </c>
      <c r="D613">
        <v>40.56447</v>
      </c>
      <c r="E613" t="s">
        <v>372</v>
      </c>
      <c r="G613" t="s">
        <v>253</v>
      </c>
    </row>
    <row r="614" spans="1:7" ht="12.75">
      <c r="A614" s="2">
        <v>39567</v>
      </c>
      <c r="B614" s="6">
        <v>0.34375</v>
      </c>
      <c r="C614">
        <v>-105.08235</v>
      </c>
      <c r="D614">
        <v>40.5644</v>
      </c>
      <c r="E614" t="s">
        <v>374</v>
      </c>
      <c r="F614">
        <v>1518.93</v>
      </c>
      <c r="G614" t="s">
        <v>253</v>
      </c>
    </row>
    <row r="615" spans="1:7" ht="12.75">
      <c r="A615" s="2">
        <v>39567</v>
      </c>
      <c r="B615" s="6">
        <v>0.34375</v>
      </c>
      <c r="C615">
        <v>-105.08225</v>
      </c>
      <c r="D615">
        <v>40.56447</v>
      </c>
      <c r="E615" t="s">
        <v>392</v>
      </c>
      <c r="F615">
        <v>1518.93</v>
      </c>
      <c r="G615" t="s">
        <v>253</v>
      </c>
    </row>
    <row r="616" spans="1:7" ht="12.75">
      <c r="A616" s="2">
        <v>39567</v>
      </c>
      <c r="B616" s="6">
        <v>0.34375</v>
      </c>
      <c r="C616">
        <v>-105.08268</v>
      </c>
      <c r="D616">
        <v>40.5646</v>
      </c>
      <c r="E616" t="s">
        <v>249</v>
      </c>
      <c r="F616">
        <v>1519.07</v>
      </c>
      <c r="G616" t="s">
        <v>253</v>
      </c>
    </row>
    <row r="617" spans="1:7" ht="12.75">
      <c r="A617" s="2">
        <v>39567</v>
      </c>
      <c r="B617" s="6">
        <v>0.4131944444444444</v>
      </c>
      <c r="C617">
        <v>-105.08235</v>
      </c>
      <c r="D617">
        <v>40.56445</v>
      </c>
      <c r="E617" t="s">
        <v>373</v>
      </c>
      <c r="F617">
        <v>1518.95</v>
      </c>
      <c r="G617" t="s">
        <v>253</v>
      </c>
    </row>
    <row r="618" spans="1:7" ht="12.75">
      <c r="A618" s="2">
        <v>39567</v>
      </c>
      <c r="B618" s="6">
        <v>0.4131944444444444</v>
      </c>
      <c r="C618">
        <v>-105.08235</v>
      </c>
      <c r="D618">
        <v>40.5645</v>
      </c>
      <c r="E618" t="s">
        <v>403</v>
      </c>
      <c r="F618">
        <v>1518.94</v>
      </c>
      <c r="G618" t="s">
        <v>253</v>
      </c>
    </row>
    <row r="619" spans="1:7" ht="12.75">
      <c r="A619" s="2">
        <v>39567</v>
      </c>
      <c r="B619" s="6">
        <v>0.4131944444444444</v>
      </c>
      <c r="C619">
        <v>-105.08235</v>
      </c>
      <c r="D619">
        <v>40.56455</v>
      </c>
      <c r="E619" t="s">
        <v>402</v>
      </c>
      <c r="F619">
        <v>1519.025</v>
      </c>
      <c r="G619" t="s">
        <v>253</v>
      </c>
    </row>
    <row r="620" spans="1:7" ht="12.75">
      <c r="A620" s="2">
        <v>39567</v>
      </c>
      <c r="B620" s="6">
        <v>0.4131944444444444</v>
      </c>
      <c r="C620">
        <v>-105.08245</v>
      </c>
      <c r="D620">
        <v>40.56447</v>
      </c>
      <c r="E620" t="s">
        <v>372</v>
      </c>
      <c r="G620" t="s">
        <v>253</v>
      </c>
    </row>
    <row r="621" spans="1:7" ht="12.75">
      <c r="A621" s="2">
        <v>39567</v>
      </c>
      <c r="B621" s="6">
        <v>0.4131944444444444</v>
      </c>
      <c r="C621">
        <v>-105.08235</v>
      </c>
      <c r="D621">
        <v>40.5644</v>
      </c>
      <c r="E621" t="s">
        <v>374</v>
      </c>
      <c r="F621">
        <v>1518.93</v>
      </c>
      <c r="G621" t="s">
        <v>253</v>
      </c>
    </row>
    <row r="622" spans="1:7" ht="12.75">
      <c r="A622" s="2">
        <v>39567</v>
      </c>
      <c r="B622" s="6">
        <v>0.4131944444444444</v>
      </c>
      <c r="C622">
        <v>-105.08225</v>
      </c>
      <c r="D622">
        <v>40.56447</v>
      </c>
      <c r="E622" t="s">
        <v>392</v>
      </c>
      <c r="F622">
        <v>1518.94</v>
      </c>
      <c r="G622" t="s">
        <v>253</v>
      </c>
    </row>
    <row r="623" spans="1:7" ht="12.75">
      <c r="A623" s="2">
        <v>39567</v>
      </c>
      <c r="B623" s="6">
        <v>0.4131944444444444</v>
      </c>
      <c r="C623">
        <v>-105.08268</v>
      </c>
      <c r="D623">
        <v>40.5646</v>
      </c>
      <c r="E623" t="s">
        <v>249</v>
      </c>
      <c r="F623">
        <v>1519.06</v>
      </c>
      <c r="G623" t="s">
        <v>253</v>
      </c>
    </row>
    <row r="624" spans="1:7" ht="12.75">
      <c r="A624" s="2">
        <v>39568</v>
      </c>
      <c r="B624" s="6">
        <v>0.41180555555555554</v>
      </c>
      <c r="C624">
        <v>-105.08235</v>
      </c>
      <c r="D624">
        <v>40.56445</v>
      </c>
      <c r="E624" t="s">
        <v>373</v>
      </c>
      <c r="F624">
        <v>1518.95</v>
      </c>
      <c r="G624" t="s">
        <v>253</v>
      </c>
    </row>
    <row r="625" spans="1:7" ht="12.75">
      <c r="A625" s="2">
        <v>39568</v>
      </c>
      <c r="B625" s="6">
        <v>0.41180555555555554</v>
      </c>
      <c r="C625">
        <v>-105.08235</v>
      </c>
      <c r="D625">
        <v>40.5645</v>
      </c>
      <c r="E625" t="s">
        <v>403</v>
      </c>
      <c r="F625">
        <v>1518.95</v>
      </c>
      <c r="G625" t="s">
        <v>253</v>
      </c>
    </row>
    <row r="626" spans="1:7" ht="12.75">
      <c r="A626" s="2">
        <v>39568</v>
      </c>
      <c r="B626" s="6">
        <v>0.41180555555555554</v>
      </c>
      <c r="C626">
        <v>-105.08235</v>
      </c>
      <c r="D626">
        <v>40.56455</v>
      </c>
      <c r="E626" t="s">
        <v>402</v>
      </c>
      <c r="F626">
        <v>1519.02</v>
      </c>
      <c r="G626" t="s">
        <v>253</v>
      </c>
    </row>
    <row r="627" spans="1:7" ht="12.75">
      <c r="A627" s="2">
        <v>39568</v>
      </c>
      <c r="B627" s="6">
        <v>0.41180555555555554</v>
      </c>
      <c r="C627">
        <v>-105.08245</v>
      </c>
      <c r="D627">
        <v>40.56447</v>
      </c>
      <c r="E627" t="s">
        <v>372</v>
      </c>
      <c r="G627" t="s">
        <v>253</v>
      </c>
    </row>
    <row r="628" spans="1:7" ht="12.75">
      <c r="A628" s="2">
        <v>39568</v>
      </c>
      <c r="B628" s="6">
        <v>0.41180555555555554</v>
      </c>
      <c r="C628">
        <v>-105.08235</v>
      </c>
      <c r="D628">
        <v>40.5644</v>
      </c>
      <c r="E628" t="s">
        <v>374</v>
      </c>
      <c r="F628">
        <v>1518.92</v>
      </c>
      <c r="G628" t="s">
        <v>253</v>
      </c>
    </row>
    <row r="629" spans="1:7" ht="12.75">
      <c r="A629" s="2">
        <v>39568</v>
      </c>
      <c r="B629" s="6">
        <v>0.41180555555555554</v>
      </c>
      <c r="C629">
        <v>-105.08225</v>
      </c>
      <c r="D629">
        <v>40.56447</v>
      </c>
      <c r="E629" t="s">
        <v>392</v>
      </c>
      <c r="F629">
        <v>1518.93</v>
      </c>
      <c r="G629" t="s">
        <v>253</v>
      </c>
    </row>
    <row r="630" spans="1:7" ht="12.75">
      <c r="A630" s="2">
        <v>39568</v>
      </c>
      <c r="B630" s="6">
        <v>0.41180555555555554</v>
      </c>
      <c r="C630">
        <v>-105.08268</v>
      </c>
      <c r="D630">
        <v>40.5646</v>
      </c>
      <c r="E630" t="s">
        <v>249</v>
      </c>
      <c r="F630">
        <v>1519.04</v>
      </c>
      <c r="G630" t="s">
        <v>253</v>
      </c>
    </row>
    <row r="631" spans="1:7" ht="12.75">
      <c r="A631" s="2">
        <v>39568</v>
      </c>
      <c r="B631" s="6">
        <v>0.5208333333333334</v>
      </c>
      <c r="C631">
        <v>-105.08235</v>
      </c>
      <c r="D631">
        <v>40.56445</v>
      </c>
      <c r="E631" t="s">
        <v>373</v>
      </c>
      <c r="F631">
        <v>1518.949</v>
      </c>
      <c r="G631" t="s">
        <v>253</v>
      </c>
    </row>
    <row r="632" spans="1:7" ht="12.75">
      <c r="A632" s="2">
        <v>39568</v>
      </c>
      <c r="B632" s="6">
        <v>0.5208333333333334</v>
      </c>
      <c r="C632">
        <v>-105.08235</v>
      </c>
      <c r="D632">
        <v>40.5645</v>
      </c>
      <c r="E632" t="s">
        <v>403</v>
      </c>
      <c r="F632">
        <v>1519.135</v>
      </c>
      <c r="G632" t="s">
        <v>253</v>
      </c>
    </row>
    <row r="633" spans="1:7" ht="12.75">
      <c r="A633" s="2">
        <v>39568</v>
      </c>
      <c r="B633" s="6">
        <v>0.5208333333333334</v>
      </c>
      <c r="C633">
        <v>-105.08235</v>
      </c>
      <c r="D633">
        <v>40.56455</v>
      </c>
      <c r="E633" t="s">
        <v>402</v>
      </c>
      <c r="F633">
        <v>1519.01</v>
      </c>
      <c r="G633" t="s">
        <v>253</v>
      </c>
    </row>
    <row r="634" spans="1:7" ht="12.75">
      <c r="A634" s="2">
        <v>39568</v>
      </c>
      <c r="B634" s="6">
        <v>0.5208333333333334</v>
      </c>
      <c r="C634">
        <v>-105.08245</v>
      </c>
      <c r="D634">
        <v>40.56447</v>
      </c>
      <c r="E634" t="s">
        <v>372</v>
      </c>
      <c r="G634" t="s">
        <v>253</v>
      </c>
    </row>
    <row r="635" spans="1:7" ht="12.75">
      <c r="A635" s="2">
        <v>39568</v>
      </c>
      <c r="B635" s="6">
        <v>0.5208333333333334</v>
      </c>
      <c r="C635">
        <v>-105.08235</v>
      </c>
      <c r="D635">
        <v>40.5644</v>
      </c>
      <c r="E635" t="s">
        <v>374</v>
      </c>
      <c r="F635">
        <v>1519.071</v>
      </c>
      <c r="G635" t="s">
        <v>253</v>
      </c>
    </row>
    <row r="636" spans="1:7" ht="12.75">
      <c r="A636" s="2">
        <v>39568</v>
      </c>
      <c r="B636" s="6">
        <v>0.5208333333333334</v>
      </c>
      <c r="C636">
        <v>-105.08225</v>
      </c>
      <c r="D636">
        <v>40.56447</v>
      </c>
      <c r="E636" t="s">
        <v>392</v>
      </c>
      <c r="F636">
        <v>1518.94</v>
      </c>
      <c r="G636" t="s">
        <v>253</v>
      </c>
    </row>
    <row r="637" spans="1:7" ht="12.75">
      <c r="A637" s="2">
        <v>39568</v>
      </c>
      <c r="B637" s="6">
        <v>0.5208333333333334</v>
      </c>
      <c r="C637">
        <v>-105.08268</v>
      </c>
      <c r="D637">
        <v>40.5646</v>
      </c>
      <c r="E637" t="s">
        <v>249</v>
      </c>
      <c r="F637">
        <v>1519.07</v>
      </c>
      <c r="G637" t="s">
        <v>253</v>
      </c>
    </row>
    <row r="638" spans="1:7" ht="12.75">
      <c r="A638" s="2">
        <v>39618</v>
      </c>
      <c r="B638" s="6">
        <v>0.43333333333333335</v>
      </c>
      <c r="C638">
        <v>-105.08235</v>
      </c>
      <c r="D638">
        <v>40.56445</v>
      </c>
      <c r="E638" t="s">
        <v>373</v>
      </c>
      <c r="F638">
        <v>1519.09</v>
      </c>
      <c r="G638" t="s">
        <v>410</v>
      </c>
    </row>
    <row r="639" spans="1:7" ht="12.75">
      <c r="A639" s="2">
        <v>39618</v>
      </c>
      <c r="B639" s="6">
        <v>0.43333333333333335</v>
      </c>
      <c r="C639">
        <v>-105.08235</v>
      </c>
      <c r="D639">
        <v>40.5645</v>
      </c>
      <c r="E639" t="s">
        <v>403</v>
      </c>
      <c r="F639">
        <v>1519.09</v>
      </c>
      <c r="G639" t="s">
        <v>410</v>
      </c>
    </row>
    <row r="640" spans="1:7" ht="12.75">
      <c r="A640" s="2">
        <v>39618</v>
      </c>
      <c r="B640" s="6">
        <v>0.43333333333333335</v>
      </c>
      <c r="C640">
        <v>-105.08235</v>
      </c>
      <c r="D640">
        <v>40.56455</v>
      </c>
      <c r="E640" t="s">
        <v>402</v>
      </c>
      <c r="F640">
        <v>1519.16</v>
      </c>
      <c r="G640" t="s">
        <v>410</v>
      </c>
    </row>
    <row r="641" spans="1:7" ht="12.75">
      <c r="A641" s="2">
        <v>39618</v>
      </c>
      <c r="B641" s="6">
        <v>0.43333333333333335</v>
      </c>
      <c r="C641">
        <v>-105.08245</v>
      </c>
      <c r="D641">
        <v>40.56447</v>
      </c>
      <c r="E641" t="s">
        <v>372</v>
      </c>
      <c r="F641">
        <v>1519.23</v>
      </c>
      <c r="G641" t="s">
        <v>410</v>
      </c>
    </row>
    <row r="642" spans="1:7" ht="12.75">
      <c r="A642" s="2">
        <v>39618</v>
      </c>
      <c r="B642" s="6">
        <v>0.43333333333333335</v>
      </c>
      <c r="C642">
        <v>-105.08235</v>
      </c>
      <c r="D642">
        <v>40.5644</v>
      </c>
      <c r="E642" t="s">
        <v>374</v>
      </c>
      <c r="F642">
        <v>1519.08</v>
      </c>
      <c r="G642" t="s">
        <v>410</v>
      </c>
    </row>
    <row r="643" spans="1:7" ht="12.75">
      <c r="A643" s="2">
        <v>39618</v>
      </c>
      <c r="B643" s="6">
        <v>0.43333333333333335</v>
      </c>
      <c r="C643">
        <v>-105.08225</v>
      </c>
      <c r="D643">
        <v>40.56447</v>
      </c>
      <c r="E643" t="s">
        <v>392</v>
      </c>
      <c r="F643">
        <v>1519.08</v>
      </c>
      <c r="G643" t="s">
        <v>410</v>
      </c>
    </row>
    <row r="644" spans="1:7" ht="12.75">
      <c r="A644" s="2">
        <v>39618</v>
      </c>
      <c r="B644" s="6">
        <v>0.43333333333333335</v>
      </c>
      <c r="C644">
        <v>-105.08268</v>
      </c>
      <c r="D644">
        <v>40.5646</v>
      </c>
      <c r="E644" t="s">
        <v>249</v>
      </c>
      <c r="F644">
        <v>1519.23</v>
      </c>
      <c r="G644" t="s">
        <v>410</v>
      </c>
    </row>
    <row r="645" spans="1:7" ht="12.75">
      <c r="A645" s="2">
        <v>39718</v>
      </c>
      <c r="B645" s="6">
        <v>0.68125</v>
      </c>
      <c r="C645">
        <v>-105.08235</v>
      </c>
      <c r="D645">
        <v>40.56445</v>
      </c>
      <c r="E645" t="s">
        <v>373</v>
      </c>
      <c r="F645">
        <v>1519.062</v>
      </c>
      <c r="G645" t="s">
        <v>407</v>
      </c>
    </row>
    <row r="646" spans="1:7" ht="12.75">
      <c r="A646" s="2">
        <v>39718</v>
      </c>
      <c r="B646" s="6">
        <v>0.68125</v>
      </c>
      <c r="C646">
        <v>-105.08235</v>
      </c>
      <c r="D646">
        <v>40.5645</v>
      </c>
      <c r="E646" t="s">
        <v>403</v>
      </c>
      <c r="F646">
        <v>1519.055</v>
      </c>
      <c r="G646" t="s">
        <v>407</v>
      </c>
    </row>
    <row r="647" spans="1:7" ht="12.75">
      <c r="A647" s="2">
        <v>39718</v>
      </c>
      <c r="B647" s="6">
        <v>0.68125</v>
      </c>
      <c r="C647">
        <v>-105.08235</v>
      </c>
      <c r="D647">
        <v>40.56455</v>
      </c>
      <c r="E647" t="s">
        <v>402</v>
      </c>
      <c r="F647">
        <v>1519.108</v>
      </c>
      <c r="G647" t="s">
        <v>407</v>
      </c>
    </row>
    <row r="648" spans="1:7" ht="12.75">
      <c r="A648" s="2">
        <v>39718</v>
      </c>
      <c r="B648" s="6">
        <v>0.68125</v>
      </c>
      <c r="C648">
        <v>-105.08245</v>
      </c>
      <c r="D648">
        <v>40.56447</v>
      </c>
      <c r="E648" t="s">
        <v>372</v>
      </c>
      <c r="G648" t="s">
        <v>407</v>
      </c>
    </row>
    <row r="649" spans="1:7" ht="12.75">
      <c r="A649" s="2">
        <v>39718</v>
      </c>
      <c r="B649" s="6">
        <v>0.68125</v>
      </c>
      <c r="C649">
        <v>-105.08235</v>
      </c>
      <c r="D649">
        <v>40.5644</v>
      </c>
      <c r="E649" t="s">
        <v>374</v>
      </c>
      <c r="F649">
        <v>1519.045</v>
      </c>
      <c r="G649" t="s">
        <v>407</v>
      </c>
    </row>
    <row r="650" spans="1:7" ht="12.75">
      <c r="A650" s="2">
        <v>39718</v>
      </c>
      <c r="B650" s="6">
        <v>0.68125</v>
      </c>
      <c r="C650">
        <v>-105.08225</v>
      </c>
      <c r="D650">
        <v>40.56447</v>
      </c>
      <c r="E650" t="s">
        <v>392</v>
      </c>
      <c r="F650">
        <v>1519.044</v>
      </c>
      <c r="G650" t="s">
        <v>407</v>
      </c>
    </row>
    <row r="651" spans="1:7" ht="12.75">
      <c r="A651" s="2">
        <v>39718</v>
      </c>
      <c r="B651" s="6">
        <v>0.68125</v>
      </c>
      <c r="C651">
        <v>-105.08268</v>
      </c>
      <c r="D651">
        <v>40.5646</v>
      </c>
      <c r="E651" t="s">
        <v>249</v>
      </c>
      <c r="F651">
        <v>1519.14</v>
      </c>
      <c r="G651" t="s">
        <v>407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8"/>
  <sheetViews>
    <sheetView workbookViewId="0" topLeftCell="A1">
      <selection activeCell="A1" sqref="A1:IV65536"/>
    </sheetView>
  </sheetViews>
  <sheetFormatPr defaultColWidth="11.00390625" defaultRowHeight="12.75"/>
  <cols>
    <col min="3" max="3" width="14.625" style="0" customWidth="1"/>
    <col min="4" max="4" width="12.75390625" style="0" customWidth="1"/>
    <col min="5" max="5" width="14.625" style="0" customWidth="1"/>
    <col min="6" max="6" width="11.625" style="0" customWidth="1"/>
    <col min="8" max="8" width="13.125" style="10" customWidth="1"/>
    <col min="9" max="9" width="16.375" style="0" customWidth="1"/>
    <col min="10" max="10" width="30.00390625" style="0" customWidth="1"/>
  </cols>
  <sheetData>
    <row r="1" spans="1:6" ht="18">
      <c r="A1" s="9" t="s">
        <v>400</v>
      </c>
      <c r="F1" s="12" t="s">
        <v>247</v>
      </c>
    </row>
    <row r="2" spans="1:10" s="1" customFormat="1" ht="12.75">
      <c r="A2" s="8" t="s">
        <v>192</v>
      </c>
      <c r="B2" s="5" t="s">
        <v>193</v>
      </c>
      <c r="C2" s="1" t="s">
        <v>195</v>
      </c>
      <c r="D2" s="1" t="s">
        <v>194</v>
      </c>
      <c r="E2" s="1" t="s">
        <v>391</v>
      </c>
      <c r="F2" s="3" t="s">
        <v>196</v>
      </c>
      <c r="G2" s="3" t="s">
        <v>197</v>
      </c>
      <c r="H2" s="11" t="s">
        <v>390</v>
      </c>
      <c r="I2" s="1" t="s">
        <v>215</v>
      </c>
      <c r="J2" s="1" t="s">
        <v>393</v>
      </c>
    </row>
    <row r="3" spans="1:9" ht="12.75">
      <c r="A3" s="2">
        <v>37785</v>
      </c>
      <c r="B3" s="6">
        <v>0.44930555555555557</v>
      </c>
      <c r="C3">
        <v>-105.0836</v>
      </c>
      <c r="D3">
        <v>40.5629</v>
      </c>
      <c r="E3" t="s">
        <v>199</v>
      </c>
      <c r="F3" s="4">
        <v>5.25</v>
      </c>
      <c r="G3" s="4">
        <v>20.1</v>
      </c>
      <c r="H3" s="10">
        <v>59</v>
      </c>
      <c r="I3" t="s">
        <v>36</v>
      </c>
    </row>
    <row r="4" spans="1:9" ht="12.75">
      <c r="A4" s="2">
        <v>37785</v>
      </c>
      <c r="B4" s="6">
        <v>0.4534722222222222</v>
      </c>
      <c r="C4">
        <v>-105.0836</v>
      </c>
      <c r="D4">
        <v>40.5629</v>
      </c>
      <c r="E4" t="s">
        <v>199</v>
      </c>
      <c r="F4" s="4">
        <v>5.56</v>
      </c>
      <c r="G4" s="4">
        <v>19.5</v>
      </c>
      <c r="H4" s="10">
        <v>61</v>
      </c>
      <c r="I4" t="s">
        <v>36</v>
      </c>
    </row>
    <row r="5" spans="1:9" ht="12.75">
      <c r="A5" s="2">
        <v>37785</v>
      </c>
      <c r="B5" s="6">
        <v>0.44027777777777777</v>
      </c>
      <c r="C5">
        <v>-105.0833</v>
      </c>
      <c r="D5">
        <v>40.5644</v>
      </c>
      <c r="E5" t="s">
        <v>198</v>
      </c>
      <c r="F5" s="4">
        <v>6</v>
      </c>
      <c r="G5" s="4">
        <v>16.9</v>
      </c>
      <c r="H5" s="10">
        <v>62</v>
      </c>
      <c r="I5" t="s">
        <v>36</v>
      </c>
    </row>
    <row r="6" spans="1:9" ht="12.75">
      <c r="A6" s="2">
        <v>37785</v>
      </c>
      <c r="B6" s="6">
        <v>0.4597222222222222</v>
      </c>
      <c r="C6">
        <v>-105.0832</v>
      </c>
      <c r="D6">
        <v>40.5644</v>
      </c>
      <c r="E6" t="s">
        <v>198</v>
      </c>
      <c r="F6" s="4">
        <v>7.34</v>
      </c>
      <c r="G6" s="4">
        <v>19.6</v>
      </c>
      <c r="H6" s="10">
        <v>80</v>
      </c>
      <c r="I6" t="s">
        <v>36</v>
      </c>
    </row>
    <row r="7" spans="1:9" ht="12.75">
      <c r="A7" s="2">
        <v>37785</v>
      </c>
      <c r="B7" s="6">
        <v>0.4826388888888889</v>
      </c>
      <c r="C7">
        <v>-105.08225</v>
      </c>
      <c r="D7">
        <v>40.56447</v>
      </c>
      <c r="E7" t="s">
        <v>392</v>
      </c>
      <c r="F7" s="4">
        <v>4.85</v>
      </c>
      <c r="G7" s="4">
        <v>22</v>
      </c>
      <c r="H7" s="10">
        <v>57</v>
      </c>
      <c r="I7" t="s">
        <v>36</v>
      </c>
    </row>
    <row r="8" spans="1:9" ht="12.75">
      <c r="A8" s="2">
        <v>37786</v>
      </c>
      <c r="B8" s="6">
        <v>0.4527777777777778</v>
      </c>
      <c r="C8">
        <v>-105.0834</v>
      </c>
      <c r="D8">
        <v>40.5654</v>
      </c>
      <c r="E8" t="s">
        <v>395</v>
      </c>
      <c r="F8" s="4">
        <v>5.3</v>
      </c>
      <c r="G8" s="4">
        <v>19.6</v>
      </c>
      <c r="H8" s="10">
        <v>58</v>
      </c>
      <c r="I8" t="s">
        <v>36</v>
      </c>
    </row>
    <row r="9" spans="1:10" ht="12.75">
      <c r="A9" s="2">
        <v>37786</v>
      </c>
      <c r="B9" s="6">
        <v>0.4298611111111111</v>
      </c>
      <c r="C9">
        <v>-105.0839</v>
      </c>
      <c r="D9">
        <v>40.5639</v>
      </c>
      <c r="E9" t="s">
        <v>198</v>
      </c>
      <c r="F9" s="4">
        <v>7.68</v>
      </c>
      <c r="G9" s="4">
        <v>16.5</v>
      </c>
      <c r="H9" s="10">
        <v>79</v>
      </c>
      <c r="I9" t="s">
        <v>36</v>
      </c>
      <c r="J9" t="s">
        <v>394</v>
      </c>
    </row>
    <row r="10" spans="1:10" ht="12.75">
      <c r="A10" s="2">
        <v>37786</v>
      </c>
      <c r="B10" s="6">
        <v>0.4666666666666666</v>
      </c>
      <c r="C10">
        <v>-105.08235</v>
      </c>
      <c r="D10">
        <v>40.5645</v>
      </c>
      <c r="E10" t="s">
        <v>403</v>
      </c>
      <c r="F10" s="4">
        <v>1.72</v>
      </c>
      <c r="G10" s="4">
        <v>14.8</v>
      </c>
      <c r="H10" s="10">
        <v>17</v>
      </c>
      <c r="I10" t="s">
        <v>36</v>
      </c>
      <c r="J10" t="s">
        <v>371</v>
      </c>
    </row>
    <row r="11" spans="1:9" ht="12.75">
      <c r="A11" s="2">
        <v>37786</v>
      </c>
      <c r="B11" s="6">
        <v>0.4666666666666666</v>
      </c>
      <c r="C11">
        <v>-105.08235</v>
      </c>
      <c r="D11">
        <v>40.56455</v>
      </c>
      <c r="E11" t="s">
        <v>402</v>
      </c>
      <c r="F11" s="4">
        <v>3.3</v>
      </c>
      <c r="G11" s="4">
        <v>19.8</v>
      </c>
      <c r="H11" s="10">
        <v>36</v>
      </c>
      <c r="I11" t="s">
        <v>36</v>
      </c>
    </row>
    <row r="12" spans="1:10" ht="12.75">
      <c r="A12" s="2">
        <v>37882</v>
      </c>
      <c r="B12" s="6">
        <v>0.47291666666666665</v>
      </c>
      <c r="C12">
        <v>-105.0876</v>
      </c>
      <c r="D12">
        <v>40.5626</v>
      </c>
      <c r="E12" t="s">
        <v>375</v>
      </c>
      <c r="F12" s="4">
        <v>13.75</v>
      </c>
      <c r="G12" s="4">
        <v>17.4</v>
      </c>
      <c r="H12" s="10">
        <v>145</v>
      </c>
      <c r="I12" t="s">
        <v>252</v>
      </c>
      <c r="J12" t="s">
        <v>214</v>
      </c>
    </row>
    <row r="13" spans="1:9" ht="12.75">
      <c r="A13" s="2">
        <v>37891</v>
      </c>
      <c r="B13" s="6">
        <v>0.4388888888888889</v>
      </c>
      <c r="C13">
        <v>-105.0819</v>
      </c>
      <c r="D13">
        <v>40.5644</v>
      </c>
      <c r="E13" t="s">
        <v>198</v>
      </c>
      <c r="F13" s="4">
        <v>8.15</v>
      </c>
      <c r="G13" s="4">
        <v>14.8</v>
      </c>
      <c r="H13" s="10">
        <v>81</v>
      </c>
      <c r="I13" t="s">
        <v>253</v>
      </c>
    </row>
    <row r="14" spans="1:9" ht="12.75">
      <c r="A14" s="2">
        <v>37891</v>
      </c>
      <c r="B14" s="6">
        <v>0.37152777777777773</v>
      </c>
      <c r="C14">
        <v>-105.08235</v>
      </c>
      <c r="D14">
        <v>40.56445</v>
      </c>
      <c r="E14" t="s">
        <v>373</v>
      </c>
      <c r="F14" s="4">
        <v>3.04</v>
      </c>
      <c r="G14" s="4">
        <v>14.6</v>
      </c>
      <c r="H14" s="10">
        <v>30</v>
      </c>
      <c r="I14" t="s">
        <v>253</v>
      </c>
    </row>
    <row r="15" spans="1:9" ht="12.75">
      <c r="A15" s="2">
        <v>37891</v>
      </c>
      <c r="B15" s="6">
        <v>0.43263888888888885</v>
      </c>
      <c r="C15">
        <v>-105.08235</v>
      </c>
      <c r="D15">
        <v>40.5645</v>
      </c>
      <c r="E15" t="s">
        <v>403</v>
      </c>
      <c r="F15" s="4">
        <v>1.63</v>
      </c>
      <c r="G15" s="4">
        <v>15.4</v>
      </c>
      <c r="H15" s="10">
        <v>16</v>
      </c>
      <c r="I15" t="s">
        <v>253</v>
      </c>
    </row>
    <row r="16" spans="1:9" ht="12.75">
      <c r="A16" s="2">
        <v>37891</v>
      </c>
      <c r="B16" s="6">
        <v>0.3534722222222222</v>
      </c>
      <c r="C16">
        <v>-105.08245</v>
      </c>
      <c r="D16">
        <v>40.56447</v>
      </c>
      <c r="E16" t="s">
        <v>372</v>
      </c>
      <c r="F16" s="4">
        <v>1.82</v>
      </c>
      <c r="G16" s="4">
        <v>14.5</v>
      </c>
      <c r="H16" s="10">
        <v>18</v>
      </c>
      <c r="I16" t="s">
        <v>253</v>
      </c>
    </row>
    <row r="17" spans="1:9" ht="12.75">
      <c r="A17" s="2">
        <v>37891</v>
      </c>
      <c r="B17" s="6">
        <v>0.5777777777777778</v>
      </c>
      <c r="C17">
        <v>-105.08245</v>
      </c>
      <c r="D17">
        <v>40.56447</v>
      </c>
      <c r="E17" t="s">
        <v>372</v>
      </c>
      <c r="F17" s="4">
        <v>1.78</v>
      </c>
      <c r="G17" s="4">
        <v>15.1</v>
      </c>
      <c r="H17" s="10">
        <v>18</v>
      </c>
      <c r="I17" t="s">
        <v>253</v>
      </c>
    </row>
    <row r="18" spans="1:9" ht="12.75">
      <c r="A18" s="2">
        <v>37891</v>
      </c>
      <c r="B18" s="6">
        <v>0.3756944444444445</v>
      </c>
      <c r="C18">
        <v>-105.08235</v>
      </c>
      <c r="D18">
        <v>40.5644</v>
      </c>
      <c r="E18" t="s">
        <v>374</v>
      </c>
      <c r="F18" s="4">
        <v>2.15</v>
      </c>
      <c r="G18" s="4">
        <v>15.1</v>
      </c>
      <c r="H18" s="10">
        <v>22</v>
      </c>
      <c r="I18" t="s">
        <v>253</v>
      </c>
    </row>
    <row r="19" spans="1:9" ht="12.75">
      <c r="A19" s="2">
        <v>37891</v>
      </c>
      <c r="B19" s="6">
        <v>0.5416666666666666</v>
      </c>
      <c r="C19">
        <v>-105.08225</v>
      </c>
      <c r="D19">
        <v>40.56447</v>
      </c>
      <c r="E19" t="s">
        <v>392</v>
      </c>
      <c r="F19" s="4">
        <v>8.35</v>
      </c>
      <c r="G19" s="4">
        <v>14.3</v>
      </c>
      <c r="H19" s="10">
        <v>82</v>
      </c>
      <c r="I19" t="s">
        <v>253</v>
      </c>
    </row>
    <row r="20" spans="1:9" ht="12.75">
      <c r="A20" s="2">
        <v>37898</v>
      </c>
      <c r="B20" s="6">
        <v>0.3520833333333333</v>
      </c>
      <c r="C20">
        <v>-105.08331</v>
      </c>
      <c r="D20">
        <v>40.56442</v>
      </c>
      <c r="E20" t="s">
        <v>198</v>
      </c>
      <c r="F20" s="4">
        <v>8.05</v>
      </c>
      <c r="G20" s="4">
        <v>13.7</v>
      </c>
      <c r="H20" s="10">
        <v>78</v>
      </c>
      <c r="I20" t="s">
        <v>253</v>
      </c>
    </row>
    <row r="21" spans="1:9" ht="12.75">
      <c r="A21" s="2">
        <v>37898</v>
      </c>
      <c r="B21" s="6">
        <v>0.3548611111111111</v>
      </c>
      <c r="C21">
        <v>-105.08376</v>
      </c>
      <c r="D21">
        <v>40.56409</v>
      </c>
      <c r="E21" t="s">
        <v>198</v>
      </c>
      <c r="F21" s="4">
        <v>8.1</v>
      </c>
      <c r="G21" s="4">
        <v>13.9</v>
      </c>
      <c r="H21" s="10">
        <v>79</v>
      </c>
      <c r="I21" t="s">
        <v>253</v>
      </c>
    </row>
    <row r="22" spans="1:9" ht="12.75">
      <c r="A22" s="2">
        <v>37898</v>
      </c>
      <c r="B22" s="6">
        <v>0.3611111111111111</v>
      </c>
      <c r="C22">
        <v>-105.0826</v>
      </c>
      <c r="D22">
        <v>40.5646</v>
      </c>
      <c r="E22" t="s">
        <v>198</v>
      </c>
      <c r="F22" s="4">
        <v>8.75</v>
      </c>
      <c r="G22" s="4">
        <v>13.6</v>
      </c>
      <c r="H22" s="10">
        <v>85</v>
      </c>
      <c r="I22" t="s">
        <v>253</v>
      </c>
    </row>
    <row r="23" spans="1:9" ht="12.75">
      <c r="A23" s="2">
        <v>37898</v>
      </c>
      <c r="B23" s="6">
        <v>0.4388888888888889</v>
      </c>
      <c r="C23">
        <v>-105.0826</v>
      </c>
      <c r="D23">
        <v>40.5645</v>
      </c>
      <c r="E23" t="s">
        <v>198</v>
      </c>
      <c r="F23" s="4">
        <v>5.88</v>
      </c>
      <c r="G23" s="4">
        <v>14.7</v>
      </c>
      <c r="H23" s="10">
        <v>58</v>
      </c>
      <c r="I23" t="s">
        <v>253</v>
      </c>
    </row>
    <row r="24" spans="1:9" ht="12.75">
      <c r="A24" s="2">
        <v>37898</v>
      </c>
      <c r="B24" s="6">
        <v>0.5236111111111111</v>
      </c>
      <c r="C24">
        <v>-105.0827</v>
      </c>
      <c r="D24">
        <v>40.5646</v>
      </c>
      <c r="E24" t="s">
        <v>198</v>
      </c>
      <c r="F24" s="4">
        <v>8</v>
      </c>
      <c r="G24" s="4">
        <v>16.8</v>
      </c>
      <c r="H24" s="10">
        <v>83</v>
      </c>
      <c r="I24" t="s">
        <v>253</v>
      </c>
    </row>
    <row r="25" spans="1:9" ht="12.75">
      <c r="A25" s="2">
        <v>37898</v>
      </c>
      <c r="B25" s="6">
        <v>0.5284722222222222</v>
      </c>
      <c r="C25">
        <v>-105.0836</v>
      </c>
      <c r="D25">
        <v>40.5643</v>
      </c>
      <c r="E25" t="s">
        <v>198</v>
      </c>
      <c r="F25" s="4">
        <v>7.68</v>
      </c>
      <c r="G25" s="4">
        <v>16.7</v>
      </c>
      <c r="H25" s="10">
        <v>80</v>
      </c>
      <c r="I25" t="s">
        <v>253</v>
      </c>
    </row>
    <row r="26" spans="1:10" ht="12.75">
      <c r="A26" s="2">
        <v>37898</v>
      </c>
      <c r="B26" s="6">
        <v>0.5326388888888889</v>
      </c>
      <c r="C26">
        <v>-105.0838</v>
      </c>
      <c r="D26">
        <v>40.564</v>
      </c>
      <c r="E26" t="s">
        <v>198</v>
      </c>
      <c r="F26" s="4">
        <v>6.98</v>
      </c>
      <c r="G26" s="4">
        <v>18.2</v>
      </c>
      <c r="H26" s="10">
        <v>75</v>
      </c>
      <c r="I26" t="s">
        <v>253</v>
      </c>
      <c r="J26" t="s">
        <v>394</v>
      </c>
    </row>
    <row r="27" spans="1:9" ht="12.75">
      <c r="A27" s="2">
        <v>37898</v>
      </c>
      <c r="B27" s="6">
        <v>0.5416666666666666</v>
      </c>
      <c r="C27">
        <v>-105.0827</v>
      </c>
      <c r="D27">
        <v>40.5647</v>
      </c>
      <c r="E27" t="s">
        <v>198</v>
      </c>
      <c r="F27" s="4">
        <v>7.74</v>
      </c>
      <c r="G27" s="4">
        <v>16.2</v>
      </c>
      <c r="H27" s="10">
        <v>79</v>
      </c>
      <c r="I27" t="s">
        <v>253</v>
      </c>
    </row>
    <row r="28" spans="1:9" ht="12.75">
      <c r="A28" s="2">
        <v>37898</v>
      </c>
      <c r="B28" s="6">
        <v>0.5430555555555555</v>
      </c>
      <c r="C28">
        <v>-105.0833</v>
      </c>
      <c r="D28">
        <v>40.5643</v>
      </c>
      <c r="E28" t="s">
        <v>198</v>
      </c>
      <c r="F28" s="4">
        <v>7.74</v>
      </c>
      <c r="G28" s="4">
        <v>16.6</v>
      </c>
      <c r="H28" s="10">
        <v>79</v>
      </c>
      <c r="I28" t="s">
        <v>253</v>
      </c>
    </row>
    <row r="29" spans="1:9" ht="12.75">
      <c r="A29" s="2">
        <v>37898</v>
      </c>
      <c r="B29" s="6">
        <v>0.5986111111111111</v>
      </c>
      <c r="C29">
        <v>-105.08238</v>
      </c>
      <c r="D29">
        <v>40.56461</v>
      </c>
      <c r="E29" t="s">
        <v>198</v>
      </c>
      <c r="F29" s="4">
        <v>7</v>
      </c>
      <c r="G29" s="4">
        <v>17.3</v>
      </c>
      <c r="H29" s="10">
        <v>73</v>
      </c>
      <c r="I29" t="s">
        <v>253</v>
      </c>
    </row>
    <row r="30" spans="1:9" ht="12.75">
      <c r="A30" s="2">
        <v>37898</v>
      </c>
      <c r="B30" s="6">
        <v>0.6041666666666666</v>
      </c>
      <c r="C30">
        <v>-105.0833</v>
      </c>
      <c r="D30">
        <v>40.5644</v>
      </c>
      <c r="E30" t="s">
        <v>198</v>
      </c>
      <c r="F30" s="4">
        <v>8.3</v>
      </c>
      <c r="G30" s="4">
        <v>17.6</v>
      </c>
      <c r="H30" s="10">
        <v>88</v>
      </c>
      <c r="I30" t="s">
        <v>253</v>
      </c>
    </row>
    <row r="31" spans="1:9" ht="12.75">
      <c r="A31" s="2">
        <v>37898</v>
      </c>
      <c r="B31" s="6">
        <v>0.60625</v>
      </c>
      <c r="C31">
        <v>-105.0839</v>
      </c>
      <c r="D31">
        <v>40.5643</v>
      </c>
      <c r="E31" t="s">
        <v>198</v>
      </c>
      <c r="F31" s="4">
        <v>7.97</v>
      </c>
      <c r="G31" s="4">
        <v>17.1</v>
      </c>
      <c r="H31" s="10">
        <v>83</v>
      </c>
      <c r="I31" t="s">
        <v>253</v>
      </c>
    </row>
    <row r="32" spans="1:9" ht="12.75">
      <c r="A32" s="2">
        <v>37898</v>
      </c>
      <c r="B32" s="6">
        <v>0.6090277777777778</v>
      </c>
      <c r="C32">
        <v>-105.08388</v>
      </c>
      <c r="D32">
        <v>40.56409</v>
      </c>
      <c r="E32" t="s">
        <v>198</v>
      </c>
      <c r="F32" s="4">
        <v>6.72</v>
      </c>
      <c r="G32" s="4">
        <v>18.6</v>
      </c>
      <c r="H32" s="10">
        <v>72</v>
      </c>
      <c r="I32" t="s">
        <v>253</v>
      </c>
    </row>
    <row r="33" spans="1:9" ht="12.75">
      <c r="A33" s="2">
        <v>37898</v>
      </c>
      <c r="B33" s="6">
        <v>0.611111111111111</v>
      </c>
      <c r="C33">
        <v>-105.08397</v>
      </c>
      <c r="D33">
        <v>40.56383</v>
      </c>
      <c r="E33" t="s">
        <v>198</v>
      </c>
      <c r="F33" s="4">
        <v>8.47</v>
      </c>
      <c r="G33" s="4">
        <v>17.5</v>
      </c>
      <c r="H33" s="10">
        <v>89</v>
      </c>
      <c r="I33" t="s">
        <v>253</v>
      </c>
    </row>
    <row r="34" spans="1:9" ht="12.75">
      <c r="A34" s="2">
        <v>37898</v>
      </c>
      <c r="B34" s="6">
        <v>0.6138888888888888</v>
      </c>
      <c r="C34">
        <v>-105.0839</v>
      </c>
      <c r="D34">
        <v>40.56381</v>
      </c>
      <c r="E34" t="s">
        <v>198</v>
      </c>
      <c r="F34" s="4">
        <v>8.64</v>
      </c>
      <c r="G34" s="4">
        <v>17.3</v>
      </c>
      <c r="H34" s="10">
        <v>90</v>
      </c>
      <c r="I34" t="s">
        <v>253</v>
      </c>
    </row>
    <row r="35" spans="1:9" ht="12.75">
      <c r="A35" s="2">
        <v>37898</v>
      </c>
      <c r="B35" s="6">
        <v>0.6180555555555556</v>
      </c>
      <c r="C35">
        <v>-105.0838</v>
      </c>
      <c r="D35">
        <v>40.56463</v>
      </c>
      <c r="E35" t="s">
        <v>198</v>
      </c>
      <c r="F35" s="4">
        <v>8.41</v>
      </c>
      <c r="G35" s="4">
        <v>17.1</v>
      </c>
      <c r="H35" s="10">
        <v>88</v>
      </c>
      <c r="I35" t="s">
        <v>253</v>
      </c>
    </row>
    <row r="36" spans="1:9" ht="12.75">
      <c r="A36" s="2">
        <v>37898</v>
      </c>
      <c r="B36" s="6">
        <v>0.4354166666666666</v>
      </c>
      <c r="C36">
        <v>-105.08235</v>
      </c>
      <c r="D36">
        <v>40.56445</v>
      </c>
      <c r="E36" t="s">
        <v>373</v>
      </c>
      <c r="F36" s="4">
        <v>1.96</v>
      </c>
      <c r="G36" s="4">
        <v>14.5</v>
      </c>
      <c r="H36" s="10">
        <v>20</v>
      </c>
      <c r="I36" t="s">
        <v>253</v>
      </c>
    </row>
    <row r="37" spans="1:9" ht="12.75">
      <c r="A37" s="2">
        <v>37898</v>
      </c>
      <c r="B37" s="6">
        <v>0.5388888888888889</v>
      </c>
      <c r="C37">
        <v>-105.08235</v>
      </c>
      <c r="D37">
        <v>40.56445</v>
      </c>
      <c r="E37" t="s">
        <v>373</v>
      </c>
      <c r="F37" s="4">
        <v>2.2</v>
      </c>
      <c r="G37" s="4">
        <v>15.3</v>
      </c>
      <c r="H37" s="10">
        <v>22</v>
      </c>
      <c r="I37" t="s">
        <v>253</v>
      </c>
    </row>
    <row r="38" spans="1:9" ht="12.75">
      <c r="A38" s="2">
        <v>37898</v>
      </c>
      <c r="B38" s="6">
        <v>0.43402777777777773</v>
      </c>
      <c r="C38">
        <v>-105.08235</v>
      </c>
      <c r="D38">
        <v>40.5645</v>
      </c>
      <c r="E38" t="s">
        <v>403</v>
      </c>
      <c r="F38" s="4">
        <v>1.63</v>
      </c>
      <c r="G38" s="4">
        <v>15</v>
      </c>
      <c r="H38" s="10">
        <v>16</v>
      </c>
      <c r="I38" t="s">
        <v>253</v>
      </c>
    </row>
    <row r="39" spans="1:9" ht="12.75">
      <c r="A39" s="2">
        <v>37898</v>
      </c>
      <c r="B39" s="6">
        <v>0.5506944444444445</v>
      </c>
      <c r="C39">
        <v>-105.08235</v>
      </c>
      <c r="D39">
        <v>40.5645</v>
      </c>
      <c r="E39" t="s">
        <v>403</v>
      </c>
      <c r="F39" s="4">
        <v>3.36</v>
      </c>
      <c r="G39" s="4">
        <v>15.5</v>
      </c>
      <c r="H39" s="10">
        <v>34</v>
      </c>
      <c r="I39" t="s">
        <v>253</v>
      </c>
    </row>
    <row r="40" spans="1:9" ht="12.75">
      <c r="A40" s="2">
        <v>37898</v>
      </c>
      <c r="B40" s="6">
        <v>0.5972222222222222</v>
      </c>
      <c r="C40">
        <v>-105.08235</v>
      </c>
      <c r="D40">
        <v>40.5645</v>
      </c>
      <c r="E40" t="s">
        <v>403</v>
      </c>
      <c r="F40" s="4">
        <v>6.5</v>
      </c>
      <c r="G40" s="4">
        <v>16</v>
      </c>
      <c r="H40" s="10">
        <v>66</v>
      </c>
      <c r="I40" t="s">
        <v>253</v>
      </c>
    </row>
    <row r="41" spans="1:9" ht="12.75">
      <c r="A41" s="2">
        <v>37898</v>
      </c>
      <c r="B41" s="6">
        <v>0.43263888888888885</v>
      </c>
      <c r="C41">
        <v>-105.08245</v>
      </c>
      <c r="D41">
        <v>40.56447</v>
      </c>
      <c r="E41" t="s">
        <v>372</v>
      </c>
      <c r="F41" s="4">
        <v>1.95</v>
      </c>
      <c r="G41" s="4">
        <v>14.6</v>
      </c>
      <c r="H41" s="10">
        <v>20</v>
      </c>
      <c r="I41" t="s">
        <v>253</v>
      </c>
    </row>
    <row r="42" spans="1:9" ht="12.75">
      <c r="A42" s="2">
        <v>37898</v>
      </c>
      <c r="B42" s="6">
        <v>0.5395833333333333</v>
      </c>
      <c r="C42">
        <v>-105.08245</v>
      </c>
      <c r="D42">
        <v>40.56447</v>
      </c>
      <c r="E42" t="s">
        <v>372</v>
      </c>
      <c r="F42" s="4">
        <v>2.17</v>
      </c>
      <c r="G42" s="4">
        <v>15.2</v>
      </c>
      <c r="H42" s="10">
        <v>22</v>
      </c>
      <c r="I42" t="s">
        <v>253</v>
      </c>
    </row>
    <row r="43" spans="1:9" ht="12.75">
      <c r="A43" s="2">
        <v>37898</v>
      </c>
      <c r="B43" s="6">
        <v>0.4305555555555556</v>
      </c>
      <c r="C43">
        <v>-105.08235</v>
      </c>
      <c r="D43">
        <v>40.5644</v>
      </c>
      <c r="E43" t="s">
        <v>374</v>
      </c>
      <c r="F43" s="4">
        <v>1.88</v>
      </c>
      <c r="G43" s="4">
        <v>14.4</v>
      </c>
      <c r="H43" s="10">
        <v>19</v>
      </c>
      <c r="I43" t="s">
        <v>253</v>
      </c>
    </row>
    <row r="44" spans="1:9" ht="12.75">
      <c r="A44" s="2">
        <v>37898</v>
      </c>
      <c r="B44" s="6">
        <v>0.55</v>
      </c>
      <c r="C44">
        <v>-105.08235</v>
      </c>
      <c r="D44">
        <v>40.5644</v>
      </c>
      <c r="E44" t="s">
        <v>374</v>
      </c>
      <c r="F44" s="4">
        <v>2.49</v>
      </c>
      <c r="G44" s="4">
        <v>15.8</v>
      </c>
      <c r="H44" s="10">
        <v>25</v>
      </c>
      <c r="I44" t="s">
        <v>253</v>
      </c>
    </row>
    <row r="45" spans="1:9" ht="12.75">
      <c r="A45" s="2">
        <v>37898</v>
      </c>
      <c r="B45" s="6">
        <v>0.4201388888888889</v>
      </c>
      <c r="C45">
        <v>-105.08225</v>
      </c>
      <c r="D45">
        <v>40.56447</v>
      </c>
      <c r="E45" t="s">
        <v>392</v>
      </c>
      <c r="F45" s="4">
        <v>1.75</v>
      </c>
      <c r="G45" s="4">
        <v>13.6</v>
      </c>
      <c r="H45" s="10">
        <v>17</v>
      </c>
      <c r="I45" t="s">
        <v>253</v>
      </c>
    </row>
    <row r="46" spans="1:9" ht="12.75">
      <c r="A46" s="2">
        <v>37898</v>
      </c>
      <c r="B46" s="6">
        <v>0.5458333333333333</v>
      </c>
      <c r="C46">
        <v>-105.08225</v>
      </c>
      <c r="D46">
        <v>40.56447</v>
      </c>
      <c r="E46" t="s">
        <v>392</v>
      </c>
      <c r="F46" s="4">
        <v>1.98</v>
      </c>
      <c r="G46" s="4">
        <v>14.6</v>
      </c>
      <c r="H46" s="10">
        <v>20</v>
      </c>
      <c r="I46" t="s">
        <v>253</v>
      </c>
    </row>
    <row r="47" spans="1:9" ht="12.75">
      <c r="A47" s="2">
        <v>37899</v>
      </c>
      <c r="B47" s="6">
        <v>0.43125</v>
      </c>
      <c r="C47">
        <v>-105.08362</v>
      </c>
      <c r="D47">
        <v>40.56302</v>
      </c>
      <c r="E47" t="s">
        <v>199</v>
      </c>
      <c r="F47" s="4">
        <v>6.93</v>
      </c>
      <c r="G47" s="4">
        <v>14.8</v>
      </c>
      <c r="H47" s="10">
        <v>68</v>
      </c>
      <c r="I47" t="s">
        <v>254</v>
      </c>
    </row>
    <row r="48" spans="1:9" ht="12.75">
      <c r="A48" s="2">
        <v>37899</v>
      </c>
      <c r="B48" s="6">
        <v>0.40972222222222227</v>
      </c>
      <c r="C48">
        <v>-105.08243</v>
      </c>
      <c r="D48">
        <v>40.5642</v>
      </c>
      <c r="E48" t="s">
        <v>198</v>
      </c>
      <c r="F48" s="4">
        <v>8.05</v>
      </c>
      <c r="G48" s="4">
        <v>14.9</v>
      </c>
      <c r="H48" s="10">
        <v>81</v>
      </c>
      <c r="I48" t="s">
        <v>254</v>
      </c>
    </row>
    <row r="49" spans="1:9" ht="12.75">
      <c r="A49" s="2">
        <v>37899</v>
      </c>
      <c r="B49" s="6">
        <v>0.4166666666666667</v>
      </c>
      <c r="C49">
        <v>-105.08336</v>
      </c>
      <c r="D49">
        <v>40.56444</v>
      </c>
      <c r="E49" t="s">
        <v>198</v>
      </c>
      <c r="F49" s="4">
        <v>8.09</v>
      </c>
      <c r="G49" s="4">
        <v>15</v>
      </c>
      <c r="H49" s="10">
        <v>81</v>
      </c>
      <c r="I49" t="s">
        <v>254</v>
      </c>
    </row>
    <row r="50" spans="1:9" ht="12.75">
      <c r="A50" s="2">
        <v>37899</v>
      </c>
      <c r="B50" s="6">
        <v>0.4236111111111111</v>
      </c>
      <c r="C50">
        <v>-105.0837</v>
      </c>
      <c r="D50">
        <v>40.56409</v>
      </c>
      <c r="E50" t="s">
        <v>198</v>
      </c>
      <c r="F50" s="4">
        <v>8.67</v>
      </c>
      <c r="G50" s="4">
        <v>14.9</v>
      </c>
      <c r="H50" s="10">
        <v>87</v>
      </c>
      <c r="I50" t="s">
        <v>254</v>
      </c>
    </row>
    <row r="51" spans="1:9" ht="12.75">
      <c r="A51" s="2">
        <v>37899</v>
      </c>
      <c r="B51" s="6">
        <v>0.4388888888888889</v>
      </c>
      <c r="C51">
        <v>-105.08245</v>
      </c>
      <c r="D51">
        <v>40.56447</v>
      </c>
      <c r="E51" t="s">
        <v>372</v>
      </c>
      <c r="F51" s="4">
        <v>1.88</v>
      </c>
      <c r="G51" s="4">
        <v>15</v>
      </c>
      <c r="H51" s="10">
        <v>19</v>
      </c>
      <c r="I51" t="s">
        <v>254</v>
      </c>
    </row>
    <row r="52" spans="1:9" ht="12.75">
      <c r="A52" s="2">
        <v>37911</v>
      </c>
      <c r="B52" s="6">
        <v>0.4826388888888889</v>
      </c>
      <c r="C52">
        <v>-105.08648</v>
      </c>
      <c r="D52">
        <v>40.56269</v>
      </c>
      <c r="E52" t="s">
        <v>375</v>
      </c>
      <c r="F52" s="4">
        <v>9.77</v>
      </c>
      <c r="G52" s="4">
        <v>9.1</v>
      </c>
      <c r="H52" s="10">
        <v>85</v>
      </c>
      <c r="I52" t="s">
        <v>255</v>
      </c>
    </row>
    <row r="53" spans="1:9" ht="12.75">
      <c r="A53" s="2">
        <v>37911</v>
      </c>
      <c r="B53" s="6">
        <v>0.4291666666666667</v>
      </c>
      <c r="C53">
        <v>-105.08318</v>
      </c>
      <c r="D53">
        <v>40.56434</v>
      </c>
      <c r="E53" t="s">
        <v>198</v>
      </c>
      <c r="F53" s="4">
        <v>9.48</v>
      </c>
      <c r="G53" s="4">
        <v>9.5</v>
      </c>
      <c r="H53" s="10">
        <v>83</v>
      </c>
      <c r="I53" t="s">
        <v>255</v>
      </c>
    </row>
    <row r="54" spans="1:9" ht="12.75">
      <c r="A54" s="2">
        <v>37911</v>
      </c>
      <c r="B54" s="6">
        <v>0.4576388888888889</v>
      </c>
      <c r="C54">
        <v>-105.08318</v>
      </c>
      <c r="D54">
        <v>40.56434</v>
      </c>
      <c r="E54" t="s">
        <v>198</v>
      </c>
      <c r="F54" s="4">
        <v>9.22</v>
      </c>
      <c r="G54" s="4">
        <v>10.1</v>
      </c>
      <c r="H54" s="10">
        <v>82</v>
      </c>
      <c r="I54" t="s">
        <v>255</v>
      </c>
    </row>
    <row r="55" spans="1:9" ht="12.75">
      <c r="A55" s="2">
        <v>37911</v>
      </c>
      <c r="B55" s="6">
        <v>0.4791666666666667</v>
      </c>
      <c r="C55">
        <v>-105.08524</v>
      </c>
      <c r="D55">
        <v>40.56294</v>
      </c>
      <c r="E55" t="s">
        <v>198</v>
      </c>
      <c r="F55" s="4">
        <v>9.75</v>
      </c>
      <c r="G55" s="4">
        <v>9.3</v>
      </c>
      <c r="H55" s="10">
        <v>85</v>
      </c>
      <c r="I55" t="s">
        <v>255</v>
      </c>
    </row>
    <row r="56" spans="1:9" ht="12.75">
      <c r="A56" s="2">
        <v>37911</v>
      </c>
      <c r="B56" s="6">
        <v>0.4263888888888889</v>
      </c>
      <c r="C56">
        <v>-105.08245</v>
      </c>
      <c r="D56">
        <v>40.56447</v>
      </c>
      <c r="E56" t="s">
        <v>372</v>
      </c>
      <c r="F56" s="4">
        <v>2.5</v>
      </c>
      <c r="G56" s="4">
        <v>14.1</v>
      </c>
      <c r="H56" s="10">
        <v>24</v>
      </c>
      <c r="I56" t="s">
        <v>255</v>
      </c>
    </row>
    <row r="57" spans="1:9" ht="12.75">
      <c r="A57" s="2">
        <v>37926</v>
      </c>
      <c r="B57" s="6">
        <v>0.5833333333333334</v>
      </c>
      <c r="C57">
        <v>-105.08261</v>
      </c>
      <c r="D57">
        <v>40.5646</v>
      </c>
      <c r="E57" t="s">
        <v>198</v>
      </c>
      <c r="F57" s="4">
        <v>8.66</v>
      </c>
      <c r="G57" s="4">
        <v>10.4</v>
      </c>
      <c r="H57" s="10">
        <v>78</v>
      </c>
      <c r="I57" t="s">
        <v>256</v>
      </c>
    </row>
    <row r="58" spans="1:9" ht="12.75">
      <c r="A58" s="2">
        <v>37926</v>
      </c>
      <c r="B58" s="6">
        <v>0.5708333333333333</v>
      </c>
      <c r="C58">
        <v>-105.08235</v>
      </c>
      <c r="D58">
        <v>40.56455</v>
      </c>
      <c r="E58" t="s">
        <v>402</v>
      </c>
      <c r="F58" s="4">
        <v>1.98</v>
      </c>
      <c r="G58" s="4">
        <v>13.5</v>
      </c>
      <c r="H58" s="10">
        <v>19</v>
      </c>
      <c r="I58" t="s">
        <v>256</v>
      </c>
    </row>
    <row r="59" spans="1:9" ht="12.75">
      <c r="A59" s="2">
        <v>37954</v>
      </c>
      <c r="B59" s="6">
        <v>0.39444444444444443</v>
      </c>
      <c r="C59">
        <v>-105.08225</v>
      </c>
      <c r="D59">
        <v>40.56447</v>
      </c>
      <c r="E59" t="s">
        <v>392</v>
      </c>
      <c r="F59" s="4">
        <v>2.53</v>
      </c>
      <c r="G59" s="4">
        <v>10</v>
      </c>
      <c r="H59" s="10">
        <v>22</v>
      </c>
      <c r="I59" t="s">
        <v>257</v>
      </c>
    </row>
    <row r="60" spans="1:9" ht="12.75">
      <c r="A60" s="2">
        <v>38098</v>
      </c>
      <c r="B60" s="6">
        <v>0.43194444444444446</v>
      </c>
      <c r="C60">
        <v>-105.08218</v>
      </c>
      <c r="D60">
        <v>40.56461</v>
      </c>
      <c r="E60" t="s">
        <v>263</v>
      </c>
      <c r="F60" s="4">
        <v>9.5</v>
      </c>
      <c r="G60" s="4">
        <v>11.5</v>
      </c>
      <c r="H60" s="10">
        <v>73</v>
      </c>
      <c r="I60" t="s">
        <v>296</v>
      </c>
    </row>
    <row r="61" spans="1:9" ht="12.75">
      <c r="A61" s="2">
        <v>38098</v>
      </c>
      <c r="B61" s="6">
        <v>0.4361111111111111</v>
      </c>
      <c r="C61">
        <v>-105.08268</v>
      </c>
      <c r="D61">
        <v>40.56458</v>
      </c>
      <c r="E61" t="s">
        <v>263</v>
      </c>
      <c r="F61" s="4">
        <v>10.33</v>
      </c>
      <c r="G61" s="4">
        <v>9.6</v>
      </c>
      <c r="H61" s="10">
        <v>75</v>
      </c>
      <c r="I61" t="s">
        <v>297</v>
      </c>
    </row>
    <row r="62" spans="1:9" ht="12.75">
      <c r="A62" s="2">
        <v>38098</v>
      </c>
      <c r="B62" s="6">
        <v>0.5986111111111111</v>
      </c>
      <c r="C62">
        <v>-105.08396</v>
      </c>
      <c r="D62">
        <v>40.5637</v>
      </c>
      <c r="E62" t="s">
        <v>263</v>
      </c>
      <c r="F62" s="4">
        <v>5.8</v>
      </c>
      <c r="G62" s="4">
        <v>17.2</v>
      </c>
      <c r="H62" s="10">
        <v>50</v>
      </c>
      <c r="I62" t="s">
        <v>380</v>
      </c>
    </row>
    <row r="63" spans="1:9" ht="12.75">
      <c r="A63" s="2">
        <v>38098</v>
      </c>
      <c r="B63" s="6">
        <v>0.6020833333333333</v>
      </c>
      <c r="C63">
        <v>-105.08396</v>
      </c>
      <c r="D63">
        <v>40.56337</v>
      </c>
      <c r="E63" t="s">
        <v>263</v>
      </c>
      <c r="F63" s="4">
        <v>8.1</v>
      </c>
      <c r="G63" s="4">
        <v>18.5</v>
      </c>
      <c r="H63" s="10">
        <v>72</v>
      </c>
      <c r="I63" t="s">
        <v>299</v>
      </c>
    </row>
    <row r="64" spans="1:9" ht="12.75">
      <c r="A64" s="2">
        <v>38098</v>
      </c>
      <c r="B64" s="6">
        <v>0.6104166666666667</v>
      </c>
      <c r="C64">
        <v>-105.08381</v>
      </c>
      <c r="D64">
        <v>40.56408</v>
      </c>
      <c r="E64" t="s">
        <v>263</v>
      </c>
      <c r="F64" s="4">
        <v>9.1</v>
      </c>
      <c r="G64" s="4">
        <v>16.6</v>
      </c>
      <c r="H64" s="10">
        <v>78</v>
      </c>
      <c r="I64" t="s">
        <v>381</v>
      </c>
    </row>
    <row r="65" spans="1:9" ht="12.75">
      <c r="A65" s="2">
        <v>38098</v>
      </c>
      <c r="B65" s="6">
        <v>0.6131944444444445</v>
      </c>
      <c r="C65">
        <v>-105.08391</v>
      </c>
      <c r="D65">
        <v>40.56406</v>
      </c>
      <c r="E65" t="s">
        <v>263</v>
      </c>
      <c r="F65" s="4">
        <v>11.3</v>
      </c>
      <c r="G65" s="4">
        <v>15.2</v>
      </c>
      <c r="H65" s="10">
        <v>94</v>
      </c>
      <c r="I65" t="s">
        <v>382</v>
      </c>
    </row>
    <row r="66" spans="1:9" ht="12.75">
      <c r="A66" s="2">
        <v>38098</v>
      </c>
      <c r="B66" s="6">
        <v>0.6152777777777778</v>
      </c>
      <c r="C66">
        <v>-105.08384</v>
      </c>
      <c r="D66">
        <v>40.56396</v>
      </c>
      <c r="E66" t="s">
        <v>263</v>
      </c>
      <c r="F66" s="4">
        <v>6.8</v>
      </c>
      <c r="G66" s="4">
        <v>16.1</v>
      </c>
      <c r="H66" s="10">
        <v>58</v>
      </c>
      <c r="I66" t="s">
        <v>383</v>
      </c>
    </row>
    <row r="67" spans="1:9" ht="12.75">
      <c r="A67" s="2">
        <v>38098</v>
      </c>
      <c r="B67" s="6">
        <v>0.5375</v>
      </c>
      <c r="C67">
        <v>-105.08235</v>
      </c>
      <c r="D67">
        <v>40.56445</v>
      </c>
      <c r="E67" t="s">
        <v>373</v>
      </c>
      <c r="F67" s="4">
        <v>2.14</v>
      </c>
      <c r="G67" s="4">
        <v>8</v>
      </c>
      <c r="H67" s="10">
        <v>15</v>
      </c>
      <c r="I67" t="s">
        <v>298</v>
      </c>
    </row>
    <row r="68" spans="1:9" ht="12.75">
      <c r="A68" s="2">
        <v>38098</v>
      </c>
      <c r="B68" s="6">
        <v>0.5402777777777777</v>
      </c>
      <c r="C68">
        <v>-105.08235</v>
      </c>
      <c r="D68">
        <v>40.5645</v>
      </c>
      <c r="E68" t="s">
        <v>403</v>
      </c>
      <c r="F68" s="4">
        <v>2.5</v>
      </c>
      <c r="G68" s="4">
        <v>7.1</v>
      </c>
      <c r="H68" s="10">
        <v>17</v>
      </c>
      <c r="I68" t="s">
        <v>298</v>
      </c>
    </row>
    <row r="69" spans="1:9" ht="12.75">
      <c r="A69" s="2">
        <v>38098</v>
      </c>
      <c r="B69" s="6">
        <v>0.5423611111111112</v>
      </c>
      <c r="C69">
        <v>-105.08235</v>
      </c>
      <c r="D69">
        <v>40.56455</v>
      </c>
      <c r="E69" t="s">
        <v>402</v>
      </c>
      <c r="F69" s="4">
        <v>2.7</v>
      </c>
      <c r="G69" s="4">
        <v>7</v>
      </c>
      <c r="H69" s="10">
        <v>19</v>
      </c>
      <c r="I69" t="s">
        <v>297</v>
      </c>
    </row>
    <row r="70" spans="1:9" ht="12.75">
      <c r="A70" s="2">
        <v>38098</v>
      </c>
      <c r="B70" s="6">
        <v>0.4388888888888889</v>
      </c>
      <c r="C70">
        <v>-105.08245</v>
      </c>
      <c r="D70">
        <v>40.56447</v>
      </c>
      <c r="E70" t="s">
        <v>372</v>
      </c>
      <c r="F70" s="4">
        <v>2.51</v>
      </c>
      <c r="G70" s="4">
        <v>8</v>
      </c>
      <c r="H70" s="10">
        <v>18</v>
      </c>
      <c r="I70" t="s">
        <v>297</v>
      </c>
    </row>
    <row r="71" spans="1:9" ht="12.75">
      <c r="A71" s="2">
        <v>38098</v>
      </c>
      <c r="B71" s="6">
        <v>0.44097222222222227</v>
      </c>
      <c r="C71">
        <v>-105.08235</v>
      </c>
      <c r="D71">
        <v>40.5644</v>
      </c>
      <c r="E71" t="s">
        <v>374</v>
      </c>
      <c r="F71" s="4">
        <v>2.67</v>
      </c>
      <c r="G71" s="4">
        <v>7.4</v>
      </c>
      <c r="H71" s="10">
        <v>19</v>
      </c>
      <c r="I71" t="s">
        <v>298</v>
      </c>
    </row>
    <row r="72" spans="1:9" ht="12.75">
      <c r="A72" s="2">
        <v>38098</v>
      </c>
      <c r="B72" s="6">
        <v>0.5340277777777778</v>
      </c>
      <c r="C72">
        <v>-105.08235</v>
      </c>
      <c r="D72">
        <v>40.5644</v>
      </c>
      <c r="E72" t="s">
        <v>374</v>
      </c>
      <c r="F72" s="4">
        <v>2.55</v>
      </c>
      <c r="G72" s="4">
        <v>8.1</v>
      </c>
      <c r="H72" s="10">
        <v>18</v>
      </c>
      <c r="I72" t="s">
        <v>299</v>
      </c>
    </row>
    <row r="73" spans="1:9" ht="12.75">
      <c r="A73" s="2">
        <v>38098</v>
      </c>
      <c r="B73" s="6">
        <v>0.4284722222222222</v>
      </c>
      <c r="C73">
        <v>-105.08225</v>
      </c>
      <c r="D73">
        <v>40.56447</v>
      </c>
      <c r="E73" t="s">
        <v>392</v>
      </c>
      <c r="F73" s="4">
        <v>2.5</v>
      </c>
      <c r="G73" s="4">
        <v>8</v>
      </c>
      <c r="H73" s="10">
        <v>18</v>
      </c>
      <c r="I73" t="s">
        <v>296</v>
      </c>
    </row>
    <row r="74" spans="1:9" ht="12.75">
      <c r="A74" s="17">
        <v>38100</v>
      </c>
      <c r="B74" s="6">
        <v>0.3645833333333333</v>
      </c>
      <c r="C74">
        <v>-105.08385</v>
      </c>
      <c r="D74">
        <v>40.56406</v>
      </c>
      <c r="E74" t="s">
        <v>385</v>
      </c>
      <c r="F74" s="4">
        <v>8.5</v>
      </c>
      <c r="G74" s="4">
        <v>12.3</v>
      </c>
      <c r="H74" s="10">
        <v>66</v>
      </c>
      <c r="I74" t="s">
        <v>299</v>
      </c>
    </row>
    <row r="75" spans="1:9" ht="12.75">
      <c r="A75" s="2">
        <v>38100</v>
      </c>
      <c r="B75" s="6">
        <v>0.36180555555555555</v>
      </c>
      <c r="C75">
        <v>-105.08301</v>
      </c>
      <c r="D75">
        <v>40.56447</v>
      </c>
      <c r="E75" t="s">
        <v>263</v>
      </c>
      <c r="F75" s="4">
        <v>8.15</v>
      </c>
      <c r="G75" s="4">
        <v>11.4</v>
      </c>
      <c r="H75" s="10">
        <v>63</v>
      </c>
      <c r="I75" t="s">
        <v>384</v>
      </c>
    </row>
    <row r="76" spans="1:9" ht="12.75">
      <c r="A76" s="2">
        <v>38100</v>
      </c>
      <c r="B76" s="6">
        <v>0.3666666666666667</v>
      </c>
      <c r="C76">
        <v>-105.08397</v>
      </c>
      <c r="D76">
        <v>40.56368</v>
      </c>
      <c r="E76" t="s">
        <v>263</v>
      </c>
      <c r="F76" s="4">
        <v>5.4</v>
      </c>
      <c r="G76" s="4">
        <v>10.4</v>
      </c>
      <c r="H76" s="10">
        <v>40</v>
      </c>
      <c r="I76" t="s">
        <v>383</v>
      </c>
    </row>
    <row r="77" spans="1:9" ht="12.75">
      <c r="A77" s="2">
        <v>38100</v>
      </c>
      <c r="B77" s="6">
        <v>0.36944444444444446</v>
      </c>
      <c r="C77">
        <v>-105.08391</v>
      </c>
      <c r="D77">
        <v>40.56337</v>
      </c>
      <c r="E77" t="s">
        <v>263</v>
      </c>
      <c r="F77" s="4">
        <v>4.5</v>
      </c>
      <c r="G77" s="4">
        <v>9.7</v>
      </c>
      <c r="H77" s="10">
        <v>33</v>
      </c>
      <c r="I77" t="s">
        <v>383</v>
      </c>
    </row>
    <row r="78" spans="1:9" ht="12.75">
      <c r="A78" s="2">
        <v>38100</v>
      </c>
      <c r="B78" s="6">
        <v>0.425</v>
      </c>
      <c r="C78">
        <v>-105.08337</v>
      </c>
      <c r="D78">
        <v>40.56435</v>
      </c>
      <c r="E78" t="s">
        <v>263</v>
      </c>
      <c r="F78" s="4">
        <v>8.46</v>
      </c>
      <c r="G78" s="4">
        <v>12.7</v>
      </c>
      <c r="H78" s="10">
        <v>67</v>
      </c>
      <c r="I78" t="s">
        <v>327</v>
      </c>
    </row>
    <row r="79" spans="1:9" ht="12.75">
      <c r="A79" s="2">
        <v>38100</v>
      </c>
      <c r="B79" s="6">
        <v>0.4270833333333333</v>
      </c>
      <c r="C79">
        <v>-105.08364</v>
      </c>
      <c r="D79">
        <v>40.56415</v>
      </c>
      <c r="E79" t="s">
        <v>328</v>
      </c>
      <c r="F79" s="4">
        <v>8.61</v>
      </c>
      <c r="G79" s="4">
        <v>12.9</v>
      </c>
      <c r="H79" s="10">
        <v>68</v>
      </c>
      <c r="I79" t="s">
        <v>327</v>
      </c>
    </row>
    <row r="80" spans="1:9" ht="12.75">
      <c r="A80" s="2">
        <v>38100</v>
      </c>
      <c r="B80" s="6">
        <v>0.4388888888888889</v>
      </c>
      <c r="C80">
        <v>-105.08183</v>
      </c>
      <c r="D80">
        <v>40.56448</v>
      </c>
      <c r="E80" t="s">
        <v>263</v>
      </c>
      <c r="F80" s="4">
        <v>9</v>
      </c>
      <c r="G80" s="4">
        <v>13</v>
      </c>
      <c r="H80" s="10">
        <v>71</v>
      </c>
      <c r="I80" t="s">
        <v>327</v>
      </c>
    </row>
    <row r="81" spans="1:9" ht="12.75">
      <c r="A81" s="2">
        <v>38100</v>
      </c>
      <c r="B81" s="6">
        <v>0.43402777777777773</v>
      </c>
      <c r="C81">
        <v>-105.08235</v>
      </c>
      <c r="D81">
        <v>40.56445</v>
      </c>
      <c r="E81" t="s">
        <v>373</v>
      </c>
      <c r="F81" s="4">
        <v>2.53</v>
      </c>
      <c r="G81" s="4">
        <v>7.7</v>
      </c>
      <c r="H81" s="10">
        <v>17</v>
      </c>
      <c r="I81" t="s">
        <v>327</v>
      </c>
    </row>
    <row r="82" spans="1:9" ht="12.75">
      <c r="A82" s="2">
        <v>38100</v>
      </c>
      <c r="B82" s="6">
        <v>0.3736111111111111</v>
      </c>
      <c r="C82">
        <v>-105.08235</v>
      </c>
      <c r="D82">
        <v>40.56455</v>
      </c>
      <c r="E82" t="s">
        <v>402</v>
      </c>
      <c r="F82" s="4">
        <v>2.95</v>
      </c>
      <c r="G82" s="4">
        <v>7.5</v>
      </c>
      <c r="H82" s="10">
        <v>21</v>
      </c>
      <c r="I82" t="s">
        <v>327</v>
      </c>
    </row>
    <row r="83" spans="1:9" ht="12.75">
      <c r="A83" s="2">
        <v>38100</v>
      </c>
      <c r="B83" s="6">
        <v>0.4298611111111111</v>
      </c>
      <c r="C83">
        <v>-105.08245</v>
      </c>
      <c r="D83">
        <v>40.56447</v>
      </c>
      <c r="E83" t="s">
        <v>372</v>
      </c>
      <c r="F83" s="4">
        <v>2.63</v>
      </c>
      <c r="G83" s="4">
        <v>7.9</v>
      </c>
      <c r="H83" s="10">
        <v>18</v>
      </c>
      <c r="I83" t="s">
        <v>327</v>
      </c>
    </row>
    <row r="84" spans="1:9" ht="12.75">
      <c r="A84" s="2">
        <v>38100</v>
      </c>
      <c r="B84" s="6">
        <v>0.37222222222222223</v>
      </c>
      <c r="C84">
        <v>-105.08235</v>
      </c>
      <c r="D84">
        <v>40.5644</v>
      </c>
      <c r="E84" t="s">
        <v>374</v>
      </c>
      <c r="F84" s="4">
        <v>3.72</v>
      </c>
      <c r="G84" s="4">
        <v>8.1</v>
      </c>
      <c r="H84" s="10">
        <v>26</v>
      </c>
      <c r="I84" t="s">
        <v>298</v>
      </c>
    </row>
    <row r="85" spans="1:9" ht="12.75">
      <c r="A85" s="2">
        <v>38106</v>
      </c>
      <c r="B85" s="6">
        <v>0.625</v>
      </c>
      <c r="C85">
        <v>-105.094306</v>
      </c>
      <c r="D85">
        <v>40.58066</v>
      </c>
      <c r="E85" t="s">
        <v>263</v>
      </c>
      <c r="F85" s="4">
        <v>7.49</v>
      </c>
      <c r="G85" s="4">
        <v>16.8</v>
      </c>
      <c r="H85" s="10">
        <v>65</v>
      </c>
      <c r="I85" t="s">
        <v>329</v>
      </c>
    </row>
    <row r="86" spans="1:9" ht="12.75">
      <c r="A86" s="2">
        <v>38106</v>
      </c>
      <c r="B86" s="6">
        <v>0.6458333333333334</v>
      </c>
      <c r="C86">
        <v>-105.08497</v>
      </c>
      <c r="D86">
        <v>40.56303</v>
      </c>
      <c r="E86" t="s">
        <v>330</v>
      </c>
      <c r="F86" s="4">
        <v>7.1</v>
      </c>
      <c r="G86" s="4">
        <v>16.4</v>
      </c>
      <c r="H86" s="10">
        <v>61</v>
      </c>
      <c r="I86" t="s">
        <v>331</v>
      </c>
    </row>
    <row r="87" spans="1:9" ht="12.75">
      <c r="A87" s="2">
        <v>38162</v>
      </c>
      <c r="B87" s="6">
        <v>0.45694444444444443</v>
      </c>
      <c r="C87">
        <v>-105.08377</v>
      </c>
      <c r="D87">
        <v>40.56406</v>
      </c>
      <c r="E87" t="s">
        <v>263</v>
      </c>
      <c r="F87" s="4">
        <v>7.93</v>
      </c>
      <c r="G87" s="4">
        <v>15.3</v>
      </c>
      <c r="H87" s="10">
        <v>66</v>
      </c>
      <c r="I87" t="s">
        <v>332</v>
      </c>
    </row>
    <row r="88" spans="1:9" ht="12.75">
      <c r="A88" s="2">
        <v>38162</v>
      </c>
      <c r="B88" s="6">
        <v>0.4618055555555556</v>
      </c>
      <c r="C88">
        <v>-105.08396</v>
      </c>
      <c r="D88">
        <v>40.56375</v>
      </c>
      <c r="E88" t="s">
        <v>263</v>
      </c>
      <c r="F88" s="4">
        <v>8.45</v>
      </c>
      <c r="G88" s="4">
        <v>15.7</v>
      </c>
      <c r="H88" s="10">
        <v>72</v>
      </c>
      <c r="I88" t="s">
        <v>332</v>
      </c>
    </row>
    <row r="89" spans="1:9" ht="12.75">
      <c r="A89" s="2">
        <v>38162</v>
      </c>
      <c r="B89" s="6">
        <v>0.47430555555555554</v>
      </c>
      <c r="C89">
        <v>-105.0823</v>
      </c>
      <c r="D89">
        <v>40.56457</v>
      </c>
      <c r="E89" t="s">
        <v>263</v>
      </c>
      <c r="F89" s="4">
        <v>8.46</v>
      </c>
      <c r="G89" s="4">
        <v>15.6</v>
      </c>
      <c r="H89" s="10">
        <v>71</v>
      </c>
      <c r="I89" t="s">
        <v>332</v>
      </c>
    </row>
    <row r="90" spans="1:9" ht="12.75">
      <c r="A90" s="2">
        <v>38162</v>
      </c>
      <c r="B90" s="6">
        <v>0.4763888888888889</v>
      </c>
      <c r="C90">
        <v>-105.08182</v>
      </c>
      <c r="D90">
        <v>40.56446</v>
      </c>
      <c r="E90" t="s">
        <v>263</v>
      </c>
      <c r="F90" s="4">
        <v>9.1</v>
      </c>
      <c r="G90" s="4">
        <v>15.6</v>
      </c>
      <c r="H90" s="10">
        <v>76</v>
      </c>
      <c r="I90" t="s">
        <v>332</v>
      </c>
    </row>
    <row r="91" spans="1:9" ht="12.75">
      <c r="A91" s="2">
        <v>38162</v>
      </c>
      <c r="B91" s="6">
        <v>0.4840277777777778</v>
      </c>
      <c r="C91">
        <v>-105.08232</v>
      </c>
      <c r="D91">
        <v>40.56457</v>
      </c>
      <c r="E91" t="s">
        <v>263</v>
      </c>
      <c r="F91" s="4">
        <v>9.5</v>
      </c>
      <c r="G91" s="4">
        <v>11.2</v>
      </c>
      <c r="H91" s="10">
        <v>72</v>
      </c>
      <c r="I91" t="s">
        <v>332</v>
      </c>
    </row>
    <row r="92" spans="1:9" ht="12.75">
      <c r="A92" s="2">
        <v>38162</v>
      </c>
      <c r="B92" s="6">
        <v>0.47152777777777777</v>
      </c>
      <c r="C92">
        <v>-105.08235</v>
      </c>
      <c r="D92">
        <v>40.56445</v>
      </c>
      <c r="E92" t="s">
        <v>373</v>
      </c>
      <c r="F92" s="4">
        <v>2.61</v>
      </c>
      <c r="G92" s="4">
        <v>9.8</v>
      </c>
      <c r="H92" s="10">
        <v>19</v>
      </c>
      <c r="I92" t="s">
        <v>332</v>
      </c>
    </row>
    <row r="93" spans="1:9" ht="12.75">
      <c r="A93" s="2">
        <v>38162</v>
      </c>
      <c r="B93" s="6">
        <v>0.4666666666666666</v>
      </c>
      <c r="C93">
        <v>-105.08235</v>
      </c>
      <c r="D93">
        <v>40.5645</v>
      </c>
      <c r="E93" t="s">
        <v>403</v>
      </c>
      <c r="F93" s="4">
        <v>2.24</v>
      </c>
      <c r="G93" s="4">
        <v>11.6</v>
      </c>
      <c r="H93" s="10">
        <v>17</v>
      </c>
      <c r="I93" t="s">
        <v>332</v>
      </c>
    </row>
    <row r="94" spans="1:9" ht="12.75">
      <c r="A94" s="2">
        <v>38162</v>
      </c>
      <c r="B94" s="6">
        <v>0.4708333333333334</v>
      </c>
      <c r="C94">
        <v>-105.08235</v>
      </c>
      <c r="D94">
        <v>40.56455</v>
      </c>
      <c r="E94" t="s">
        <v>402</v>
      </c>
      <c r="F94" s="4">
        <v>3.22</v>
      </c>
      <c r="G94" s="4">
        <v>10.6</v>
      </c>
      <c r="H94" s="10">
        <v>24</v>
      </c>
      <c r="I94" t="s">
        <v>332</v>
      </c>
    </row>
    <row r="95" spans="1:9" ht="12.75">
      <c r="A95" s="2">
        <v>38162</v>
      </c>
      <c r="B95" s="6">
        <v>0.4930555555555556</v>
      </c>
      <c r="C95">
        <v>-105.08235</v>
      </c>
      <c r="D95">
        <v>40.56455</v>
      </c>
      <c r="E95" t="s">
        <v>402</v>
      </c>
      <c r="F95" s="4">
        <v>3.3</v>
      </c>
      <c r="G95" s="4">
        <v>10.4</v>
      </c>
      <c r="H95" s="10">
        <v>25</v>
      </c>
      <c r="I95" t="s">
        <v>332</v>
      </c>
    </row>
    <row r="96" spans="1:9" ht="12.75">
      <c r="A96" s="2">
        <v>38162</v>
      </c>
      <c r="B96" s="6">
        <v>0.46875</v>
      </c>
      <c r="C96">
        <v>-105.08245</v>
      </c>
      <c r="D96">
        <v>40.56447</v>
      </c>
      <c r="E96" t="s">
        <v>372</v>
      </c>
      <c r="F96" s="4">
        <v>2.49</v>
      </c>
      <c r="G96" s="4">
        <v>10.3</v>
      </c>
      <c r="H96" s="10">
        <v>19</v>
      </c>
      <c r="I96" t="s">
        <v>332</v>
      </c>
    </row>
    <row r="97" spans="1:9" ht="12.75">
      <c r="A97" s="2">
        <v>38162</v>
      </c>
      <c r="B97" s="6">
        <v>0.4673611111111111</v>
      </c>
      <c r="C97">
        <v>-105.08235</v>
      </c>
      <c r="D97">
        <v>40.5644</v>
      </c>
      <c r="E97" t="s">
        <v>374</v>
      </c>
      <c r="F97" s="4">
        <v>2.017</v>
      </c>
      <c r="G97" s="4">
        <v>10.1</v>
      </c>
      <c r="H97" s="10">
        <v>15</v>
      </c>
      <c r="I97" t="s">
        <v>332</v>
      </c>
    </row>
    <row r="98" spans="1:9" ht="12.75">
      <c r="A98" s="2">
        <v>38162</v>
      </c>
      <c r="B98" s="6">
        <v>0.4701388888888889</v>
      </c>
      <c r="C98">
        <v>-105.08225</v>
      </c>
      <c r="D98">
        <v>40.56447</v>
      </c>
      <c r="E98" t="s">
        <v>392</v>
      </c>
      <c r="F98" s="4">
        <v>2.82</v>
      </c>
      <c r="G98" s="4">
        <v>10.2</v>
      </c>
      <c r="H98" s="10">
        <v>21</v>
      </c>
      <c r="I98" t="s">
        <v>332</v>
      </c>
    </row>
    <row r="99" spans="1:9" ht="12.75">
      <c r="A99" s="2">
        <v>38197</v>
      </c>
      <c r="B99" s="6">
        <v>0.46597222222222223</v>
      </c>
      <c r="C99">
        <v>-105.08355</v>
      </c>
      <c r="D99">
        <v>40.56293</v>
      </c>
      <c r="E99" t="s">
        <v>186</v>
      </c>
      <c r="F99" s="4">
        <v>3.91</v>
      </c>
      <c r="G99" s="4">
        <v>22.8</v>
      </c>
      <c r="H99" s="10">
        <v>38</v>
      </c>
      <c r="I99" t="s">
        <v>158</v>
      </c>
    </row>
    <row r="100" spans="1:9" ht="12.75">
      <c r="A100" s="2">
        <v>38197</v>
      </c>
      <c r="B100" s="6">
        <v>0.4527777777777778</v>
      </c>
      <c r="C100">
        <v>-105.08233</v>
      </c>
      <c r="D100">
        <v>40.56464</v>
      </c>
      <c r="E100" t="s">
        <v>263</v>
      </c>
      <c r="F100" s="4">
        <v>6.16</v>
      </c>
      <c r="G100" s="4">
        <v>17.6</v>
      </c>
      <c r="H100" s="10">
        <v>54</v>
      </c>
      <c r="I100" t="s">
        <v>158</v>
      </c>
    </row>
    <row r="101" spans="1:9" ht="12.75">
      <c r="A101" s="2">
        <v>38197</v>
      </c>
      <c r="B101" s="6">
        <v>0.4604166666666667</v>
      </c>
      <c r="C101">
        <v>-105.08339</v>
      </c>
      <c r="D101">
        <v>40.56433</v>
      </c>
      <c r="E101" t="s">
        <v>263</v>
      </c>
      <c r="F101" s="4">
        <v>6.22</v>
      </c>
      <c r="G101" s="4">
        <v>17.3</v>
      </c>
      <c r="H101" s="10">
        <v>54</v>
      </c>
      <c r="I101" t="s">
        <v>158</v>
      </c>
    </row>
    <row r="102" spans="1:9" ht="12.75">
      <c r="A102" s="2">
        <v>38197</v>
      </c>
      <c r="B102" s="6">
        <v>0.4840277777777778</v>
      </c>
      <c r="C102">
        <v>-105.08321</v>
      </c>
      <c r="D102">
        <v>40.56456</v>
      </c>
      <c r="E102" t="s">
        <v>263</v>
      </c>
      <c r="F102" s="4">
        <v>5.94</v>
      </c>
      <c r="G102" s="4">
        <v>17.7</v>
      </c>
      <c r="H102" s="10">
        <v>52</v>
      </c>
      <c r="I102" t="s">
        <v>158</v>
      </c>
    </row>
    <row r="103" spans="1:9" ht="12.75">
      <c r="A103" s="2">
        <v>38197</v>
      </c>
      <c r="B103" s="6">
        <v>0.48680555555555555</v>
      </c>
      <c r="C103">
        <v>-105.08334</v>
      </c>
      <c r="D103">
        <v>40.56434</v>
      </c>
      <c r="E103" t="s">
        <v>263</v>
      </c>
      <c r="F103" s="4">
        <v>6.23</v>
      </c>
      <c r="G103" s="4">
        <v>17.5</v>
      </c>
      <c r="H103" s="10">
        <v>54</v>
      </c>
      <c r="I103" t="s">
        <v>158</v>
      </c>
    </row>
    <row r="104" spans="1:9" ht="12.75">
      <c r="A104" s="2">
        <v>38197</v>
      </c>
      <c r="B104" s="6">
        <v>0.47152777777777777</v>
      </c>
      <c r="C104">
        <v>-105.08235</v>
      </c>
      <c r="D104">
        <v>40.56445</v>
      </c>
      <c r="E104" t="s">
        <v>373</v>
      </c>
      <c r="F104" s="4">
        <v>2.34</v>
      </c>
      <c r="G104" s="4">
        <v>14.7</v>
      </c>
      <c r="H104" s="10">
        <v>19</v>
      </c>
      <c r="I104" t="s">
        <v>158</v>
      </c>
    </row>
    <row r="105" spans="1:9" ht="12.75">
      <c r="A105" s="2">
        <v>38197</v>
      </c>
      <c r="B105" s="6">
        <v>0.48194444444444445</v>
      </c>
      <c r="C105">
        <v>-105.08235</v>
      </c>
      <c r="D105">
        <v>40.56445</v>
      </c>
      <c r="E105" t="s">
        <v>373</v>
      </c>
      <c r="F105" s="4">
        <v>2.09</v>
      </c>
      <c r="G105" s="4">
        <v>14.7</v>
      </c>
      <c r="H105" s="10">
        <v>17</v>
      </c>
      <c r="I105" t="s">
        <v>158</v>
      </c>
    </row>
    <row r="106" spans="1:9" ht="12.75">
      <c r="A106" s="2">
        <v>38197</v>
      </c>
      <c r="B106" s="6">
        <v>0.4472222222222222</v>
      </c>
      <c r="C106">
        <v>-105.08235</v>
      </c>
      <c r="D106">
        <v>40.56455</v>
      </c>
      <c r="E106" t="s">
        <v>402</v>
      </c>
      <c r="F106" s="4">
        <v>1.85</v>
      </c>
      <c r="G106" s="4">
        <v>14.5</v>
      </c>
      <c r="H106" s="10">
        <v>16</v>
      </c>
      <c r="I106" t="s">
        <v>155</v>
      </c>
    </row>
    <row r="107" spans="1:9" ht="12.75">
      <c r="A107" s="2">
        <v>38197</v>
      </c>
      <c r="B107" s="6">
        <v>0.45555555555555555</v>
      </c>
      <c r="C107">
        <v>-105.08245</v>
      </c>
      <c r="D107">
        <v>40.56447</v>
      </c>
      <c r="E107" t="s">
        <v>372</v>
      </c>
      <c r="F107" s="4">
        <v>2</v>
      </c>
      <c r="G107" s="4">
        <v>14.3</v>
      </c>
      <c r="H107" s="10">
        <v>16</v>
      </c>
      <c r="I107" t="s">
        <v>158</v>
      </c>
    </row>
    <row r="108" spans="1:9" ht="12.75">
      <c r="A108" s="2">
        <v>38266</v>
      </c>
      <c r="B108" s="6">
        <v>0.6027777777777777</v>
      </c>
      <c r="C108">
        <v>-105.08283</v>
      </c>
      <c r="D108">
        <v>40.56357</v>
      </c>
      <c r="E108" t="s">
        <v>263</v>
      </c>
      <c r="F108" s="4">
        <v>5.45</v>
      </c>
      <c r="G108" s="4">
        <v>17.2</v>
      </c>
      <c r="H108" s="10">
        <v>48</v>
      </c>
      <c r="I108" t="s">
        <v>298</v>
      </c>
    </row>
    <row r="109" spans="1:9" ht="12.75">
      <c r="A109" s="2">
        <v>38267</v>
      </c>
      <c r="B109" s="6">
        <v>0.3513888888888889</v>
      </c>
      <c r="C109">
        <v>-105.0833</v>
      </c>
      <c r="D109">
        <v>40.56431</v>
      </c>
      <c r="E109" t="s">
        <v>263</v>
      </c>
      <c r="F109" s="4">
        <v>9.88</v>
      </c>
      <c r="G109" s="4">
        <v>12.4</v>
      </c>
      <c r="H109" s="10">
        <v>77</v>
      </c>
      <c r="I109" t="s">
        <v>298</v>
      </c>
    </row>
    <row r="110" spans="1:9" ht="12.75">
      <c r="A110" s="2">
        <v>38267</v>
      </c>
      <c r="B110" s="6">
        <v>0.3534722222222222</v>
      </c>
      <c r="C110">
        <v>-105.08377</v>
      </c>
      <c r="D110">
        <v>40.5641</v>
      </c>
      <c r="E110" t="s">
        <v>263</v>
      </c>
      <c r="F110" s="4">
        <v>9.47</v>
      </c>
      <c r="G110" s="4">
        <v>12.1</v>
      </c>
      <c r="H110" s="10">
        <v>74</v>
      </c>
      <c r="I110" t="s">
        <v>376</v>
      </c>
    </row>
    <row r="111" spans="1:9" ht="12.75">
      <c r="A111" s="2">
        <v>38267</v>
      </c>
      <c r="B111" s="6">
        <v>0.35833333333333334</v>
      </c>
      <c r="C111">
        <v>-105.08398</v>
      </c>
      <c r="D111">
        <v>40.56324</v>
      </c>
      <c r="E111" t="s">
        <v>263</v>
      </c>
      <c r="F111" s="4">
        <v>10.8</v>
      </c>
      <c r="G111" s="4">
        <v>11.3</v>
      </c>
      <c r="H111" s="10">
        <v>82</v>
      </c>
      <c r="I111" t="s">
        <v>159</v>
      </c>
    </row>
    <row r="112" spans="1:9" ht="12.75">
      <c r="A112" s="2">
        <v>38267</v>
      </c>
      <c r="B112" s="6">
        <v>0.36180555555555555</v>
      </c>
      <c r="C112">
        <v>-105.0835</v>
      </c>
      <c r="D112">
        <v>40.5639</v>
      </c>
      <c r="E112" t="s">
        <v>263</v>
      </c>
      <c r="F112" s="4">
        <v>11.46</v>
      </c>
      <c r="G112" s="4">
        <v>11.6</v>
      </c>
      <c r="H112" s="10">
        <v>88</v>
      </c>
      <c r="I112" t="s">
        <v>299</v>
      </c>
    </row>
    <row r="113" spans="1:9" ht="12.75">
      <c r="A113" s="2">
        <v>38267</v>
      </c>
      <c r="B113" s="6">
        <v>0.4236111111111111</v>
      </c>
      <c r="C113">
        <v>-105.08233</v>
      </c>
      <c r="D113">
        <v>40.56459</v>
      </c>
      <c r="E113" t="s">
        <v>263</v>
      </c>
      <c r="F113" s="4">
        <v>8.75</v>
      </c>
      <c r="G113" s="4">
        <v>17</v>
      </c>
      <c r="H113" s="10">
        <v>76</v>
      </c>
      <c r="I113" t="s">
        <v>160</v>
      </c>
    </row>
    <row r="114" spans="1:9" ht="12.75">
      <c r="A114" s="2">
        <v>38267</v>
      </c>
      <c r="B114" s="6">
        <v>0.43402777777777773</v>
      </c>
      <c r="C114">
        <v>-105.08236</v>
      </c>
      <c r="D114">
        <v>40.56457</v>
      </c>
      <c r="E114" t="s">
        <v>263</v>
      </c>
      <c r="F114" s="4">
        <v>8.8</v>
      </c>
      <c r="G114" s="4">
        <v>13.3</v>
      </c>
      <c r="H114" s="10">
        <v>70</v>
      </c>
      <c r="I114" t="s">
        <v>160</v>
      </c>
    </row>
    <row r="115" spans="1:9" ht="12.75">
      <c r="A115" s="2">
        <v>38267</v>
      </c>
      <c r="B115" s="6">
        <v>0.4375</v>
      </c>
      <c r="C115">
        <v>-105.08204</v>
      </c>
      <c r="D115">
        <v>40.56444</v>
      </c>
      <c r="E115" t="s">
        <v>263</v>
      </c>
      <c r="F115" s="4">
        <v>8.61</v>
      </c>
      <c r="G115" s="4">
        <v>13.2</v>
      </c>
      <c r="H115" s="10">
        <v>68</v>
      </c>
      <c r="I115" t="s">
        <v>160</v>
      </c>
    </row>
    <row r="116" spans="1:9" ht="12.75">
      <c r="A116" s="2">
        <v>38267</v>
      </c>
      <c r="B116" s="6">
        <v>0.4395833333333334</v>
      </c>
      <c r="C116">
        <v>-105.08178</v>
      </c>
      <c r="D116">
        <v>40.56445</v>
      </c>
      <c r="E116" t="s">
        <v>263</v>
      </c>
      <c r="F116" s="4">
        <v>8.71</v>
      </c>
      <c r="G116" s="4">
        <v>12.9</v>
      </c>
      <c r="H116" s="10">
        <v>69</v>
      </c>
      <c r="I116" t="s">
        <v>160</v>
      </c>
    </row>
    <row r="117" spans="1:9" ht="12.75">
      <c r="A117" s="2">
        <v>38267</v>
      </c>
      <c r="B117" s="6">
        <v>0.44097222222222227</v>
      </c>
      <c r="C117">
        <v>-105.08199</v>
      </c>
      <c r="D117">
        <v>40.56456</v>
      </c>
      <c r="E117" t="s">
        <v>263</v>
      </c>
      <c r="F117" s="4">
        <v>9.13</v>
      </c>
      <c r="G117" s="4">
        <v>13</v>
      </c>
      <c r="H117" s="10">
        <v>72</v>
      </c>
      <c r="I117" t="s">
        <v>160</v>
      </c>
    </row>
    <row r="118" spans="1:9" ht="12.75">
      <c r="A118" s="2">
        <v>38267</v>
      </c>
      <c r="B118" s="6">
        <v>0.4444444444444444</v>
      </c>
      <c r="C118">
        <v>-105.08249</v>
      </c>
      <c r="D118">
        <v>40.56462</v>
      </c>
      <c r="E118" t="s">
        <v>263</v>
      </c>
      <c r="F118" s="4">
        <v>8.99</v>
      </c>
      <c r="G118" s="4">
        <v>13.2</v>
      </c>
      <c r="H118" s="10">
        <v>72</v>
      </c>
      <c r="I118" t="s">
        <v>160</v>
      </c>
    </row>
    <row r="119" spans="1:9" ht="12.75">
      <c r="A119" s="2">
        <v>38267</v>
      </c>
      <c r="B119" s="6">
        <v>0.6006944444444444</v>
      </c>
      <c r="C119">
        <v>-105.08382</v>
      </c>
      <c r="D119">
        <v>40.56405</v>
      </c>
      <c r="E119" t="s">
        <v>263</v>
      </c>
      <c r="F119" s="4">
        <v>8.72</v>
      </c>
      <c r="G119" s="4">
        <v>16.4</v>
      </c>
      <c r="H119" s="10">
        <v>74</v>
      </c>
      <c r="I119" t="s">
        <v>160</v>
      </c>
    </row>
    <row r="120" spans="1:9" ht="12.75">
      <c r="A120" s="2">
        <v>38267</v>
      </c>
      <c r="B120" s="6">
        <v>0.6020833333333333</v>
      </c>
      <c r="C120">
        <v>-105.0831</v>
      </c>
      <c r="D120">
        <v>40.56405</v>
      </c>
      <c r="E120" t="s">
        <v>263</v>
      </c>
      <c r="F120" s="4">
        <v>12.1</v>
      </c>
      <c r="G120" s="4">
        <v>16.5</v>
      </c>
      <c r="H120" s="10">
        <v>104</v>
      </c>
      <c r="I120" t="s">
        <v>160</v>
      </c>
    </row>
    <row r="121" spans="1:9" ht="12.75">
      <c r="A121" s="2">
        <v>38267</v>
      </c>
      <c r="B121" s="6">
        <v>0.6027777777777777</v>
      </c>
      <c r="C121">
        <v>-105.08259</v>
      </c>
      <c r="D121">
        <v>40.56462</v>
      </c>
      <c r="E121" t="s">
        <v>263</v>
      </c>
      <c r="F121" s="4">
        <v>8.03</v>
      </c>
      <c r="G121" s="4">
        <v>13.2</v>
      </c>
      <c r="H121" s="10">
        <v>64</v>
      </c>
      <c r="I121" t="s">
        <v>160</v>
      </c>
    </row>
    <row r="122" spans="1:9" ht="12.75">
      <c r="A122" s="2">
        <v>38267</v>
      </c>
      <c r="B122" s="6">
        <v>0.6034722222222222</v>
      </c>
      <c r="C122">
        <v>-105.08394</v>
      </c>
      <c r="D122">
        <v>40.56384</v>
      </c>
      <c r="E122" t="s">
        <v>263</v>
      </c>
      <c r="F122" s="4">
        <v>9.2</v>
      </c>
      <c r="G122" s="4">
        <v>15.4</v>
      </c>
      <c r="H122" s="10">
        <v>77</v>
      </c>
      <c r="I122" t="s">
        <v>160</v>
      </c>
    </row>
    <row r="123" spans="1:9" ht="12.75">
      <c r="A123" s="2">
        <v>38267</v>
      </c>
      <c r="B123" s="6">
        <v>0.6041666666666666</v>
      </c>
      <c r="C123">
        <v>-105.08396</v>
      </c>
      <c r="D123">
        <v>40.56382</v>
      </c>
      <c r="E123" t="s">
        <v>263</v>
      </c>
      <c r="F123" s="4">
        <v>9.69</v>
      </c>
      <c r="G123" s="4">
        <v>14.7</v>
      </c>
      <c r="H123" s="10">
        <v>80</v>
      </c>
      <c r="I123" t="s">
        <v>160</v>
      </c>
    </row>
    <row r="124" spans="1:9" ht="12.75">
      <c r="A124" s="2">
        <v>38267</v>
      </c>
      <c r="B124" s="6">
        <v>0.6062500000000001</v>
      </c>
      <c r="C124">
        <v>-105.08405</v>
      </c>
      <c r="D124">
        <v>40.56369</v>
      </c>
      <c r="E124" t="s">
        <v>263</v>
      </c>
      <c r="F124" s="4">
        <v>9.99</v>
      </c>
      <c r="G124" s="4">
        <v>15</v>
      </c>
      <c r="H124" s="10">
        <v>83</v>
      </c>
      <c r="I124" t="s">
        <v>160</v>
      </c>
    </row>
    <row r="125" spans="1:9" ht="12.75">
      <c r="A125" s="2">
        <v>38267</v>
      </c>
      <c r="B125" s="6">
        <v>0.6083333333333333</v>
      </c>
      <c r="C125">
        <v>-105.08403</v>
      </c>
      <c r="D125">
        <v>40.56368</v>
      </c>
      <c r="E125" t="s">
        <v>263</v>
      </c>
      <c r="F125" s="4">
        <v>9.2</v>
      </c>
      <c r="G125" s="4">
        <v>15</v>
      </c>
      <c r="H125" s="10">
        <v>76</v>
      </c>
      <c r="I125" t="s">
        <v>160</v>
      </c>
    </row>
    <row r="126" spans="1:9" ht="12.75">
      <c r="A126" s="2">
        <v>38267</v>
      </c>
      <c r="B126" s="6">
        <v>0.6090277777777778</v>
      </c>
      <c r="C126">
        <v>-105.08407</v>
      </c>
      <c r="D126">
        <v>40.56379</v>
      </c>
      <c r="E126" t="s">
        <v>263</v>
      </c>
      <c r="F126" s="4">
        <v>8.1</v>
      </c>
      <c r="G126" s="4">
        <v>14</v>
      </c>
      <c r="H126" s="10">
        <v>66</v>
      </c>
      <c r="I126" t="s">
        <v>160</v>
      </c>
    </row>
    <row r="127" spans="1:9" ht="12.75">
      <c r="A127" s="2">
        <v>38267</v>
      </c>
      <c r="B127" s="6">
        <v>0.36944444444444446</v>
      </c>
      <c r="C127">
        <v>-105.08235</v>
      </c>
      <c r="D127">
        <v>40.56455</v>
      </c>
      <c r="E127" t="s">
        <v>402</v>
      </c>
      <c r="F127" s="4">
        <v>2.14</v>
      </c>
      <c r="G127" s="4">
        <v>13.2</v>
      </c>
      <c r="H127" s="10">
        <v>17</v>
      </c>
      <c r="I127" t="s">
        <v>299</v>
      </c>
    </row>
    <row r="128" spans="1:9" ht="12.75">
      <c r="A128" s="2">
        <v>38267</v>
      </c>
      <c r="B128" s="6">
        <v>0.3645833333333333</v>
      </c>
      <c r="C128">
        <v>-105.08393</v>
      </c>
      <c r="D128">
        <v>40.5642</v>
      </c>
      <c r="E128" t="s">
        <v>370</v>
      </c>
      <c r="F128" s="4">
        <v>6.62</v>
      </c>
      <c r="G128" s="4">
        <v>15.8</v>
      </c>
      <c r="H128" s="10">
        <v>56</v>
      </c>
      <c r="I128" t="s">
        <v>376</v>
      </c>
    </row>
    <row r="129" spans="1:9" ht="12.75">
      <c r="A129" s="2">
        <v>38268</v>
      </c>
      <c r="B129" s="6">
        <v>0.3506944444444444</v>
      </c>
      <c r="C129">
        <v>-105.08294</v>
      </c>
      <c r="D129">
        <v>40.56451</v>
      </c>
      <c r="E129" t="s">
        <v>263</v>
      </c>
      <c r="F129" s="4">
        <v>8.52</v>
      </c>
      <c r="G129" s="4">
        <v>12.7</v>
      </c>
      <c r="H129" s="10">
        <v>67</v>
      </c>
      <c r="I129" t="s">
        <v>160</v>
      </c>
    </row>
    <row r="130" spans="1:9" ht="12.75">
      <c r="A130" s="2">
        <v>38268</v>
      </c>
      <c r="B130" s="6">
        <v>0.35694444444444445</v>
      </c>
      <c r="C130">
        <v>-105.08259</v>
      </c>
      <c r="D130">
        <v>40.56471</v>
      </c>
      <c r="E130" t="s">
        <v>263</v>
      </c>
      <c r="F130" s="4">
        <v>8.86</v>
      </c>
      <c r="G130" s="4">
        <v>12</v>
      </c>
      <c r="H130" s="10">
        <v>69</v>
      </c>
      <c r="I130" t="s">
        <v>160</v>
      </c>
    </row>
    <row r="131" spans="1:9" ht="12.75">
      <c r="A131" s="2">
        <v>38268</v>
      </c>
      <c r="B131" s="6">
        <v>0.3597222222222222</v>
      </c>
      <c r="C131">
        <v>-105.08173</v>
      </c>
      <c r="D131">
        <v>40.56443</v>
      </c>
      <c r="E131" t="s">
        <v>263</v>
      </c>
      <c r="F131" s="4">
        <v>8.2</v>
      </c>
      <c r="G131" s="4">
        <v>11.3</v>
      </c>
      <c r="H131" s="10">
        <v>62</v>
      </c>
      <c r="I131" t="s">
        <v>160</v>
      </c>
    </row>
    <row r="132" spans="1:9" ht="12.75">
      <c r="A132" s="2">
        <v>38268</v>
      </c>
      <c r="B132" s="6">
        <v>0.425</v>
      </c>
      <c r="C132">
        <v>-105.0832</v>
      </c>
      <c r="D132">
        <v>40.56438</v>
      </c>
      <c r="E132" t="s">
        <v>263</v>
      </c>
      <c r="F132" s="4">
        <v>7.94</v>
      </c>
      <c r="G132" s="4">
        <v>11.7</v>
      </c>
      <c r="H132" s="10">
        <v>61</v>
      </c>
      <c r="I132" t="s">
        <v>160</v>
      </c>
    </row>
    <row r="133" spans="1:9" ht="12.75">
      <c r="A133" s="2">
        <v>38268</v>
      </c>
      <c r="B133" s="6">
        <v>0.5381944444444444</v>
      </c>
      <c r="C133">
        <v>-105.08398</v>
      </c>
      <c r="D133">
        <v>40.56392</v>
      </c>
      <c r="E133" t="s">
        <v>263</v>
      </c>
      <c r="F133" s="4">
        <v>8.97</v>
      </c>
      <c r="G133" s="4">
        <v>13.2</v>
      </c>
      <c r="H133" s="10">
        <v>72</v>
      </c>
      <c r="I133" t="s">
        <v>160</v>
      </c>
    </row>
    <row r="134" spans="1:9" ht="12.75">
      <c r="A134" s="2">
        <v>38268</v>
      </c>
      <c r="B134" s="6">
        <v>0.5444444444444444</v>
      </c>
      <c r="C134">
        <v>-105.08395</v>
      </c>
      <c r="D134">
        <v>40.5632</v>
      </c>
      <c r="E134" t="s">
        <v>263</v>
      </c>
      <c r="F134" s="4">
        <v>9.93</v>
      </c>
      <c r="G134" s="4">
        <v>13.2</v>
      </c>
      <c r="H134" s="10">
        <v>79</v>
      </c>
      <c r="I134" t="s">
        <v>160</v>
      </c>
    </row>
    <row r="135" spans="1:9" ht="12.75">
      <c r="A135" s="2">
        <v>38268</v>
      </c>
      <c r="B135" s="6">
        <v>0.5284722222222222</v>
      </c>
      <c r="C135">
        <v>-105.08235</v>
      </c>
      <c r="D135">
        <v>40.5645</v>
      </c>
      <c r="E135" t="s">
        <v>403</v>
      </c>
      <c r="F135" s="4">
        <v>1.93</v>
      </c>
      <c r="G135" s="4">
        <v>14.1</v>
      </c>
      <c r="H135" s="10">
        <v>15</v>
      </c>
      <c r="I135" t="s">
        <v>160</v>
      </c>
    </row>
    <row r="136" spans="1:9" ht="12.75">
      <c r="A136" s="2">
        <v>38303</v>
      </c>
      <c r="B136" s="6">
        <v>0.3888888888888889</v>
      </c>
      <c r="C136">
        <v>-105.08557</v>
      </c>
      <c r="D136">
        <v>40.56296</v>
      </c>
      <c r="E136" t="s">
        <v>263</v>
      </c>
      <c r="F136" s="4">
        <v>7.42</v>
      </c>
      <c r="G136" s="4">
        <v>7.3</v>
      </c>
      <c r="H136" s="10">
        <f>(100*F136)/12.1</f>
        <v>61.32231404958678</v>
      </c>
      <c r="I136" t="s">
        <v>310</v>
      </c>
    </row>
    <row r="137" spans="1:9" ht="12.75">
      <c r="A137" s="2">
        <v>38303</v>
      </c>
      <c r="B137" s="6">
        <v>0.3951388888888889</v>
      </c>
      <c r="C137">
        <v>-105.08351</v>
      </c>
      <c r="D137">
        <v>40.56289</v>
      </c>
      <c r="E137" t="s">
        <v>186</v>
      </c>
      <c r="F137" s="4">
        <v>6.9</v>
      </c>
      <c r="G137" s="4">
        <v>6.9</v>
      </c>
      <c r="H137" s="10">
        <f>(100*F137)/12.1</f>
        <v>57.02479338842976</v>
      </c>
      <c r="I137" t="s">
        <v>310</v>
      </c>
    </row>
    <row r="138" spans="1:9" ht="12.75">
      <c r="A138" s="2">
        <v>38303</v>
      </c>
      <c r="B138" s="6">
        <v>0.40277777777777773</v>
      </c>
      <c r="C138">
        <v>-105.08649</v>
      </c>
      <c r="D138">
        <v>40.56289</v>
      </c>
      <c r="E138" t="s">
        <v>120</v>
      </c>
      <c r="F138" s="4">
        <v>8.1</v>
      </c>
      <c r="G138" s="4">
        <v>7.2</v>
      </c>
      <c r="H138" s="10">
        <f>(100*F138)/12.1</f>
        <v>66.94214876033058</v>
      </c>
      <c r="I138" t="s">
        <v>310</v>
      </c>
    </row>
    <row r="139" spans="1:9" ht="12.75">
      <c r="A139" s="2">
        <v>38303</v>
      </c>
      <c r="B139" s="6">
        <v>0.41041666666666665</v>
      </c>
      <c r="C139">
        <v>-105.08235</v>
      </c>
      <c r="D139">
        <v>40.5644</v>
      </c>
      <c r="E139" t="s">
        <v>374</v>
      </c>
      <c r="F139" s="4">
        <v>2.27</v>
      </c>
      <c r="G139" s="4">
        <v>11.5</v>
      </c>
      <c r="H139" s="10">
        <f>(100*F139)/10.9</f>
        <v>20.825688073394495</v>
      </c>
      <c r="I139" t="s">
        <v>310</v>
      </c>
    </row>
    <row r="140" spans="1:9" ht="12.75">
      <c r="A140" s="2">
        <v>38303</v>
      </c>
      <c r="B140" s="6">
        <v>0.4159722222222222</v>
      </c>
      <c r="C140">
        <v>-105.08175</v>
      </c>
      <c r="D140">
        <v>40.56455</v>
      </c>
      <c r="E140" t="s">
        <v>263</v>
      </c>
      <c r="F140" s="4">
        <v>9.14</v>
      </c>
      <c r="G140" s="4">
        <v>8.3</v>
      </c>
      <c r="H140" s="10">
        <f>(100*F140)/11.8</f>
        <v>77.45762711864407</v>
      </c>
      <c r="I140" t="s">
        <v>310</v>
      </c>
    </row>
    <row r="141" spans="1:9" ht="12.75">
      <c r="A141" s="2">
        <v>38470</v>
      </c>
      <c r="B141" s="6">
        <v>0.3520833333333333</v>
      </c>
      <c r="C141">
        <v>-105.08265</v>
      </c>
      <c r="D141">
        <v>40.56456</v>
      </c>
      <c r="E141" t="s">
        <v>263</v>
      </c>
      <c r="F141" s="4">
        <v>7.54</v>
      </c>
      <c r="G141" s="4">
        <v>12.7</v>
      </c>
      <c r="H141" s="10">
        <f>(100*F141)/10.5</f>
        <v>71.80952380952381</v>
      </c>
      <c r="I141" t="s">
        <v>376</v>
      </c>
    </row>
    <row r="142" spans="1:9" ht="12.75">
      <c r="A142" s="2">
        <v>38470</v>
      </c>
      <c r="B142" s="6">
        <v>0.35694444444444445</v>
      </c>
      <c r="C142">
        <v>-105.8307</v>
      </c>
      <c r="D142">
        <v>40.56432</v>
      </c>
      <c r="E142" t="s">
        <v>263</v>
      </c>
      <c r="F142" s="4">
        <v>8.15</v>
      </c>
      <c r="G142" s="4">
        <v>10.7</v>
      </c>
      <c r="H142" s="10">
        <f>(100*F142)/11</f>
        <v>74.0909090909091</v>
      </c>
      <c r="I142" t="s">
        <v>376</v>
      </c>
    </row>
    <row r="143" spans="1:9" ht="12.75">
      <c r="A143" s="2">
        <v>38470</v>
      </c>
      <c r="B143" s="6">
        <v>0.36041666666666666</v>
      </c>
      <c r="C143">
        <v>-105.08357</v>
      </c>
      <c r="D143">
        <v>40.56422</v>
      </c>
      <c r="E143" t="s">
        <v>263</v>
      </c>
      <c r="F143" s="4">
        <v>8.9</v>
      </c>
      <c r="G143" s="4">
        <v>11.9</v>
      </c>
      <c r="H143" s="10">
        <f>(100*F143)/10.7</f>
        <v>83.17757009345794</v>
      </c>
      <c r="I143" t="s">
        <v>376</v>
      </c>
    </row>
    <row r="144" spans="1:9" ht="12.75">
      <c r="A144" s="2">
        <v>38470</v>
      </c>
      <c r="B144" s="6">
        <v>0.36319444444444443</v>
      </c>
      <c r="C144">
        <v>-105.08388</v>
      </c>
      <c r="D144">
        <v>40.56386</v>
      </c>
      <c r="E144" t="s">
        <v>263</v>
      </c>
      <c r="F144" s="4">
        <v>9</v>
      </c>
      <c r="G144" s="4">
        <v>12.1</v>
      </c>
      <c r="H144" s="10">
        <f>(100*F144)/10.7</f>
        <v>84.11214953271029</v>
      </c>
      <c r="I144" t="s">
        <v>376</v>
      </c>
    </row>
    <row r="145" spans="1:9" ht="12.75">
      <c r="A145" s="2">
        <v>38470</v>
      </c>
      <c r="B145" s="6">
        <v>0.4166666666666667</v>
      </c>
      <c r="C145">
        <v>-105.08245</v>
      </c>
      <c r="D145">
        <v>40.56466</v>
      </c>
      <c r="E145" t="s">
        <v>263</v>
      </c>
      <c r="F145" s="4">
        <v>8.21</v>
      </c>
      <c r="G145" s="4">
        <v>14.1</v>
      </c>
      <c r="H145" s="10">
        <f>(100*F145)/10.3</f>
        <v>79.70873786407768</v>
      </c>
      <c r="I145" t="s">
        <v>376</v>
      </c>
    </row>
    <row r="146" spans="1:9" ht="12.75">
      <c r="A146" s="2">
        <v>38470</v>
      </c>
      <c r="B146" s="6">
        <v>0.42430555555555555</v>
      </c>
      <c r="C146">
        <v>-105.08235</v>
      </c>
      <c r="D146">
        <v>40.56445</v>
      </c>
      <c r="E146" t="s">
        <v>373</v>
      </c>
      <c r="F146" s="4">
        <v>2.38</v>
      </c>
      <c r="G146" s="4">
        <v>9.1</v>
      </c>
      <c r="H146" s="10">
        <f>(100*F146)/11.5</f>
        <v>20.695652173913043</v>
      </c>
      <c r="I146" t="s">
        <v>376</v>
      </c>
    </row>
    <row r="147" spans="1:9" ht="12.75">
      <c r="A147" s="2">
        <v>38470</v>
      </c>
      <c r="B147" s="6">
        <v>0.4291666666666667</v>
      </c>
      <c r="C147">
        <v>-105.08345</v>
      </c>
      <c r="D147">
        <v>40.56558</v>
      </c>
      <c r="E147" t="s">
        <v>385</v>
      </c>
      <c r="F147" s="4">
        <v>7.3</v>
      </c>
      <c r="G147" s="4">
        <v>11.6</v>
      </c>
      <c r="H147" s="10">
        <f>(100*F147)/10.9</f>
        <v>66.97247706422019</v>
      </c>
      <c r="I147" t="s">
        <v>376</v>
      </c>
    </row>
    <row r="148" spans="1:9" ht="12.75">
      <c r="A148" s="2">
        <v>38470</v>
      </c>
      <c r="B148" s="6">
        <v>0.43263888888888885</v>
      </c>
      <c r="C148">
        <v>-105.08235</v>
      </c>
      <c r="D148">
        <v>40.5644</v>
      </c>
      <c r="E148" t="s">
        <v>374</v>
      </c>
      <c r="F148" s="4">
        <v>3.45</v>
      </c>
      <c r="G148" s="4">
        <v>8.9</v>
      </c>
      <c r="H148" s="10">
        <f>(100*F148)/11.5</f>
        <v>30</v>
      </c>
      <c r="I148" t="s">
        <v>376</v>
      </c>
    </row>
    <row r="149" spans="1:9" ht="12.75">
      <c r="A149" s="2">
        <v>38470</v>
      </c>
      <c r="B149" s="6">
        <v>0.43472222222222223</v>
      </c>
      <c r="C149">
        <v>-105.08245</v>
      </c>
      <c r="D149">
        <v>40.56447</v>
      </c>
      <c r="E149" t="s">
        <v>372</v>
      </c>
      <c r="F149" s="4">
        <v>3.79</v>
      </c>
      <c r="G149" s="4">
        <v>9.2</v>
      </c>
      <c r="H149" s="10">
        <f>(100*F149)/11.5</f>
        <v>32.95652173913044</v>
      </c>
      <c r="I149" t="s">
        <v>376</v>
      </c>
    </row>
    <row r="150" spans="1:9" ht="12.75">
      <c r="A150" s="2">
        <v>38470</v>
      </c>
      <c r="B150" s="6">
        <v>0.4375</v>
      </c>
      <c r="C150">
        <v>-105.08235</v>
      </c>
      <c r="D150">
        <v>40.56455</v>
      </c>
      <c r="E150" t="s">
        <v>402</v>
      </c>
      <c r="F150" s="4">
        <v>3.52</v>
      </c>
      <c r="G150" s="4">
        <v>8.2</v>
      </c>
      <c r="H150" s="10">
        <f>(100*F150)/11.8</f>
        <v>29.83050847457627</v>
      </c>
      <c r="I150" t="s">
        <v>376</v>
      </c>
    </row>
    <row r="151" spans="1:9" ht="12.75">
      <c r="A151" s="2">
        <v>38470</v>
      </c>
      <c r="B151" s="6">
        <v>0.4395833333333334</v>
      </c>
      <c r="C151">
        <v>-105.08273</v>
      </c>
      <c r="D151">
        <v>40.56458</v>
      </c>
      <c r="E151" t="s">
        <v>263</v>
      </c>
      <c r="F151" s="4">
        <v>8.7</v>
      </c>
      <c r="G151" s="4">
        <v>12.8</v>
      </c>
      <c r="H151" s="10">
        <f>(100*F151)/10.5</f>
        <v>82.85714285714285</v>
      </c>
      <c r="I151" t="s">
        <v>376</v>
      </c>
    </row>
    <row r="152" spans="1:9" ht="12.75">
      <c r="A152" s="2">
        <v>38470</v>
      </c>
      <c r="B152" s="6">
        <v>0.5256944444444445</v>
      </c>
      <c r="C152">
        <v>-105.08245</v>
      </c>
      <c r="D152">
        <v>40.56447</v>
      </c>
      <c r="E152" t="s">
        <v>372</v>
      </c>
      <c r="F152" s="4">
        <v>2.7</v>
      </c>
      <c r="G152" s="4">
        <v>9.8</v>
      </c>
      <c r="H152" s="10">
        <f>(100*F152)/11.2</f>
        <v>24.107142857142858</v>
      </c>
      <c r="I152" t="s">
        <v>376</v>
      </c>
    </row>
    <row r="153" spans="1:9" ht="12.75">
      <c r="A153" s="2">
        <v>38470</v>
      </c>
      <c r="B153" s="6">
        <v>0.5284722222222222</v>
      </c>
      <c r="C153">
        <v>-105.08272</v>
      </c>
      <c r="D153">
        <v>40.56456</v>
      </c>
      <c r="E153" t="s">
        <v>263</v>
      </c>
      <c r="F153" s="4">
        <v>8.69</v>
      </c>
      <c r="G153" s="4">
        <v>14.1</v>
      </c>
      <c r="H153" s="10">
        <f>(100*F153)/10.3</f>
        <v>84.36893203883494</v>
      </c>
      <c r="I153" t="s">
        <v>376</v>
      </c>
    </row>
    <row r="154" spans="1:9" ht="12.75">
      <c r="A154" s="2">
        <v>38470</v>
      </c>
      <c r="B154" s="6">
        <v>0.5333333333333333</v>
      </c>
      <c r="C154">
        <v>-105.08301</v>
      </c>
      <c r="D154">
        <v>40.56449</v>
      </c>
      <c r="E154" t="s">
        <v>263</v>
      </c>
      <c r="F154" s="4">
        <v>8.83</v>
      </c>
      <c r="G154" s="4">
        <v>14.9</v>
      </c>
      <c r="H154" s="10">
        <f>(100*F154)/10</f>
        <v>88.3</v>
      </c>
      <c r="I154" t="s">
        <v>376</v>
      </c>
    </row>
    <row r="155" spans="1:9" ht="12.75">
      <c r="A155" s="2">
        <v>38470</v>
      </c>
      <c r="B155" s="6">
        <v>0.5347222222222222</v>
      </c>
      <c r="C155">
        <v>-105.08202</v>
      </c>
      <c r="D155">
        <v>40.56456</v>
      </c>
      <c r="E155" t="s">
        <v>263</v>
      </c>
      <c r="F155" s="4">
        <v>8.41</v>
      </c>
      <c r="G155" s="4">
        <v>15.5</v>
      </c>
      <c r="H155" s="10">
        <f>(100*F155)/9.9</f>
        <v>84.94949494949495</v>
      </c>
      <c r="I155" t="s">
        <v>376</v>
      </c>
    </row>
    <row r="156" spans="1:9" ht="12.75">
      <c r="A156" s="2">
        <v>38470</v>
      </c>
      <c r="B156" s="6">
        <v>0.5986111111111111</v>
      </c>
      <c r="C156">
        <v>-105.08235</v>
      </c>
      <c r="D156">
        <v>40.5645</v>
      </c>
      <c r="E156" t="s">
        <v>403</v>
      </c>
      <c r="F156" s="4">
        <v>2.66</v>
      </c>
      <c r="G156" s="4">
        <v>8.4</v>
      </c>
      <c r="H156" s="10">
        <f>(100*F156)/11.7</f>
        <v>22.735042735042736</v>
      </c>
      <c r="I156" t="s">
        <v>376</v>
      </c>
    </row>
    <row r="157" spans="1:9" ht="12.75">
      <c r="A157" s="2">
        <v>38470</v>
      </c>
      <c r="B157" s="6">
        <v>0.6</v>
      </c>
      <c r="C157">
        <v>-105.08245</v>
      </c>
      <c r="D157">
        <v>40.56447</v>
      </c>
      <c r="E157" t="s">
        <v>372</v>
      </c>
      <c r="F157" s="4">
        <v>2.84</v>
      </c>
      <c r="G157" s="4">
        <v>8.2</v>
      </c>
      <c r="H157" s="10">
        <f>(100*F157)/11.8</f>
        <v>24.06779661016949</v>
      </c>
      <c r="I157" t="s">
        <v>376</v>
      </c>
    </row>
    <row r="158" spans="1:9" ht="12.75">
      <c r="A158" s="2">
        <v>38470</v>
      </c>
      <c r="B158" s="6">
        <v>0.6020833333333333</v>
      </c>
      <c r="C158">
        <v>-105.083</v>
      </c>
      <c r="D158">
        <v>40.56445</v>
      </c>
      <c r="E158" t="s">
        <v>263</v>
      </c>
      <c r="F158" s="4">
        <v>9</v>
      </c>
      <c r="G158" s="4">
        <v>15.7</v>
      </c>
      <c r="H158" s="10">
        <f>(100*F158)/9.8</f>
        <v>91.83673469387755</v>
      </c>
      <c r="I158" t="s">
        <v>376</v>
      </c>
    </row>
    <row r="159" spans="1:9" ht="12.75">
      <c r="A159" s="2">
        <v>38470</v>
      </c>
      <c r="B159" s="6">
        <v>0.6048611111111112</v>
      </c>
      <c r="C159">
        <v>-105.08302</v>
      </c>
      <c r="D159">
        <v>40.56447</v>
      </c>
      <c r="E159" t="s">
        <v>263</v>
      </c>
      <c r="F159" s="4">
        <v>8.6</v>
      </c>
      <c r="G159" s="4">
        <v>16</v>
      </c>
      <c r="H159" s="10">
        <f>(100*F159)/9.8</f>
        <v>87.75510204081633</v>
      </c>
      <c r="I159" t="s">
        <v>376</v>
      </c>
    </row>
    <row r="160" spans="1:9" ht="12.75">
      <c r="A160" s="2">
        <v>38470</v>
      </c>
      <c r="B160" s="6">
        <v>0.6083333333333333</v>
      </c>
      <c r="C160">
        <v>-105.08289</v>
      </c>
      <c r="D160">
        <v>40.56325</v>
      </c>
      <c r="E160" t="s">
        <v>263</v>
      </c>
      <c r="F160" s="4">
        <v>9.17</v>
      </c>
      <c r="G160" s="4">
        <v>21</v>
      </c>
      <c r="H160" s="10">
        <f>(100*F160)/8.9</f>
        <v>103.03370786516854</v>
      </c>
      <c r="I160" t="s">
        <v>376</v>
      </c>
    </row>
    <row r="161" spans="1:9" ht="12.75">
      <c r="A161" s="2">
        <v>38470</v>
      </c>
      <c r="B161" s="6">
        <v>0.6124999999999999</v>
      </c>
      <c r="C161">
        <v>-105.0836</v>
      </c>
      <c r="D161">
        <v>40.56416</v>
      </c>
      <c r="E161" t="s">
        <v>263</v>
      </c>
      <c r="F161" s="4">
        <v>8.7</v>
      </c>
      <c r="G161" s="4">
        <v>15.2</v>
      </c>
      <c r="H161" s="10">
        <f>(100*F161)/10</f>
        <v>86.99999999999999</v>
      </c>
      <c r="I161" t="s">
        <v>376</v>
      </c>
    </row>
    <row r="162" spans="1:9" ht="12.75">
      <c r="A162" s="2">
        <v>38470</v>
      </c>
      <c r="B162" s="6">
        <v>0.6138888888888888</v>
      </c>
      <c r="C162">
        <v>-105.08386</v>
      </c>
      <c r="D162">
        <v>40.56392</v>
      </c>
      <c r="E162" t="s">
        <v>263</v>
      </c>
      <c r="F162" s="4">
        <v>8.4</v>
      </c>
      <c r="G162" s="4">
        <v>16.3</v>
      </c>
      <c r="H162" s="10">
        <f>(100*F162)/9.8</f>
        <v>85.71428571428571</v>
      </c>
      <c r="I162" t="s">
        <v>376</v>
      </c>
    </row>
    <row r="163" spans="1:9" ht="12.75">
      <c r="A163" s="2">
        <v>38486</v>
      </c>
      <c r="B163" s="6">
        <v>0.5319444444444444</v>
      </c>
      <c r="C163">
        <v>-105.0827</v>
      </c>
      <c r="D163">
        <v>40.5646</v>
      </c>
      <c r="E163" t="s">
        <v>263</v>
      </c>
      <c r="F163" s="4">
        <v>9.22</v>
      </c>
      <c r="G163" s="4">
        <v>17.4</v>
      </c>
      <c r="H163" s="10">
        <f>(100*F163)/9.5</f>
        <v>97.05263157894738</v>
      </c>
      <c r="I163" t="s">
        <v>376</v>
      </c>
    </row>
    <row r="164" spans="1:9" ht="12.75">
      <c r="A164" s="2">
        <v>38486</v>
      </c>
      <c r="B164" s="6">
        <v>0.5361111111111111</v>
      </c>
      <c r="C164">
        <v>-105.0832</v>
      </c>
      <c r="D164">
        <v>40.5044</v>
      </c>
      <c r="E164" t="s">
        <v>263</v>
      </c>
      <c r="F164" s="4">
        <v>8.35</v>
      </c>
      <c r="G164" s="4">
        <v>16.9</v>
      </c>
      <c r="H164" s="10">
        <f>(100*F164)/9.6</f>
        <v>86.97916666666667</v>
      </c>
      <c r="I164" t="s">
        <v>376</v>
      </c>
    </row>
    <row r="165" spans="1:9" ht="12.75">
      <c r="A165" s="2">
        <v>38486</v>
      </c>
      <c r="B165" s="6">
        <v>0.5395833333333333</v>
      </c>
      <c r="C165">
        <v>-105.0836</v>
      </c>
      <c r="D165">
        <v>40.5642</v>
      </c>
      <c r="E165" t="s">
        <v>263</v>
      </c>
      <c r="F165" s="4">
        <v>8.75</v>
      </c>
      <c r="G165" s="4">
        <v>17.2</v>
      </c>
      <c r="H165" s="10">
        <f>(100*F165)/9.6</f>
        <v>91.14583333333334</v>
      </c>
      <c r="I165" t="s">
        <v>376</v>
      </c>
    </row>
    <row r="166" spans="1:9" ht="12.75">
      <c r="A166" s="2">
        <v>38486</v>
      </c>
      <c r="B166" s="6">
        <v>0.545138888888889</v>
      </c>
      <c r="C166">
        <v>-105.08235</v>
      </c>
      <c r="D166">
        <v>40.5645</v>
      </c>
      <c r="E166" t="s">
        <v>403</v>
      </c>
      <c r="F166" s="4">
        <v>2.4</v>
      </c>
      <c r="G166" s="4">
        <v>8.2</v>
      </c>
      <c r="H166" s="10">
        <f>(100*F166)/11.8</f>
        <v>20.338983050847457</v>
      </c>
      <c r="I166" t="s">
        <v>376</v>
      </c>
    </row>
    <row r="167" spans="1:9" ht="12.75">
      <c r="A167" s="2">
        <v>38486</v>
      </c>
      <c r="B167" s="6">
        <v>0.5972222222222222</v>
      </c>
      <c r="C167">
        <v>-105.08245</v>
      </c>
      <c r="D167">
        <v>40.56447</v>
      </c>
      <c r="E167" t="s">
        <v>372</v>
      </c>
      <c r="F167" s="4">
        <v>3.05</v>
      </c>
      <c r="G167" s="4">
        <v>10</v>
      </c>
      <c r="H167" s="10">
        <f>(100*F167)/11.3</f>
        <v>26.991150442477874</v>
      </c>
      <c r="I167" t="s">
        <v>376</v>
      </c>
    </row>
    <row r="168" spans="1:9" ht="12.75">
      <c r="A168" s="2">
        <v>38486</v>
      </c>
      <c r="B168" s="6">
        <v>0.6020833333333333</v>
      </c>
      <c r="C168">
        <v>-105.08373</v>
      </c>
      <c r="D168">
        <v>40.564</v>
      </c>
      <c r="E168" t="s">
        <v>263</v>
      </c>
      <c r="F168" s="4">
        <v>9.34</v>
      </c>
      <c r="G168" s="4">
        <v>17</v>
      </c>
      <c r="H168" s="10">
        <f>(100*F168)/9.6</f>
        <v>97.29166666666667</v>
      </c>
      <c r="I168" t="s">
        <v>376</v>
      </c>
    </row>
    <row r="169" spans="1:9" ht="12.75">
      <c r="A169" s="2">
        <v>38486</v>
      </c>
      <c r="B169" s="6">
        <v>0.6048611111111112</v>
      </c>
      <c r="C169">
        <v>-105.0813</v>
      </c>
      <c r="D169">
        <v>40.56438</v>
      </c>
      <c r="E169" t="s">
        <v>263</v>
      </c>
      <c r="F169" s="4">
        <v>9.63</v>
      </c>
      <c r="G169" s="4">
        <v>17</v>
      </c>
      <c r="H169" s="10">
        <f>(100*F169)/9.6</f>
        <v>100.31250000000001</v>
      </c>
      <c r="I169" t="s">
        <v>376</v>
      </c>
    </row>
    <row r="170" spans="1:9" ht="12.75">
      <c r="A170" s="2">
        <v>38486</v>
      </c>
      <c r="B170" s="6">
        <v>0.6083333333333333</v>
      </c>
      <c r="C170">
        <v>-105.08235</v>
      </c>
      <c r="D170">
        <v>40.5645</v>
      </c>
      <c r="E170" t="s">
        <v>403</v>
      </c>
      <c r="F170" s="4">
        <v>2.7</v>
      </c>
      <c r="G170" s="4">
        <v>9</v>
      </c>
      <c r="H170" s="10">
        <f>(100*F170)/11.5</f>
        <v>23.47826086956522</v>
      </c>
      <c r="I170" t="s">
        <v>376</v>
      </c>
    </row>
    <row r="171" spans="1:9" ht="12.75">
      <c r="A171" s="2">
        <v>38486</v>
      </c>
      <c r="B171" s="6">
        <v>0.611111111111111</v>
      </c>
      <c r="C171">
        <v>-105.0823</v>
      </c>
      <c r="D171">
        <v>40.56462</v>
      </c>
      <c r="E171" t="s">
        <v>263</v>
      </c>
      <c r="F171" s="4">
        <v>9.21</v>
      </c>
      <c r="G171" s="4">
        <v>17</v>
      </c>
      <c r="H171" s="10">
        <f>(100*F171)/9.6</f>
        <v>95.93750000000001</v>
      </c>
      <c r="I171" t="s">
        <v>376</v>
      </c>
    </row>
    <row r="172" spans="1:9" ht="12.75">
      <c r="A172" s="2">
        <v>38486</v>
      </c>
      <c r="B172" s="6">
        <v>0.6131944444444445</v>
      </c>
      <c r="C172">
        <v>-105.08235</v>
      </c>
      <c r="D172">
        <v>40.56455</v>
      </c>
      <c r="E172" t="s">
        <v>402</v>
      </c>
      <c r="F172" s="4">
        <v>4.38</v>
      </c>
      <c r="G172" s="4">
        <v>9</v>
      </c>
      <c r="H172" s="10">
        <f>(100*F172)/11.5</f>
        <v>38.08695652173913</v>
      </c>
      <c r="I172" t="s">
        <v>376</v>
      </c>
    </row>
    <row r="173" spans="1:9" ht="12.75">
      <c r="A173" s="2">
        <v>38486</v>
      </c>
      <c r="B173" s="6">
        <v>0.6152777777777778</v>
      </c>
      <c r="C173">
        <v>-105.08235</v>
      </c>
      <c r="D173">
        <v>40.5644</v>
      </c>
      <c r="E173" t="s">
        <v>374</v>
      </c>
      <c r="F173" s="4">
        <v>2.7</v>
      </c>
      <c r="G173" s="4">
        <v>8</v>
      </c>
      <c r="H173" s="10">
        <f>(100*F173)/11.83</f>
        <v>22.823330515638208</v>
      </c>
      <c r="I173" t="s">
        <v>376</v>
      </c>
    </row>
    <row r="174" spans="1:9" ht="12.75">
      <c r="A174" s="2">
        <v>38521</v>
      </c>
      <c r="B174" s="6">
        <v>0.4583333333333333</v>
      </c>
      <c r="C174">
        <v>-105.08235</v>
      </c>
      <c r="D174">
        <v>40.5644</v>
      </c>
      <c r="E174" t="s">
        <v>218</v>
      </c>
      <c r="F174" s="4">
        <v>2.3</v>
      </c>
      <c r="G174" s="4">
        <v>12.7</v>
      </c>
      <c r="H174" s="10">
        <v>22</v>
      </c>
      <c r="I174" t="s">
        <v>237</v>
      </c>
    </row>
    <row r="175" spans="1:9" ht="12.75">
      <c r="A175" s="2">
        <v>38521</v>
      </c>
      <c r="B175" s="6">
        <v>0.4618055555555556</v>
      </c>
      <c r="C175">
        <v>-105.08245</v>
      </c>
      <c r="D175">
        <v>40.56447</v>
      </c>
      <c r="E175" t="s">
        <v>372</v>
      </c>
      <c r="F175" s="4">
        <v>2.5</v>
      </c>
      <c r="G175" s="4">
        <v>11.1</v>
      </c>
      <c r="H175" s="10">
        <v>23</v>
      </c>
      <c r="I175" t="s">
        <v>237</v>
      </c>
    </row>
    <row r="176" spans="1:9" ht="12.75">
      <c r="A176" s="2">
        <v>38521</v>
      </c>
      <c r="B176" s="6">
        <v>0.4673611111111111</v>
      </c>
      <c r="C176">
        <v>-105.0832</v>
      </c>
      <c r="D176">
        <v>40.5644</v>
      </c>
      <c r="E176" t="s">
        <v>263</v>
      </c>
      <c r="F176" s="4">
        <v>6.32</v>
      </c>
      <c r="G176" s="4">
        <v>16.6</v>
      </c>
      <c r="H176" s="10">
        <v>65</v>
      </c>
      <c r="I176" t="s">
        <v>237</v>
      </c>
    </row>
    <row r="177" spans="1:9" ht="12.75">
      <c r="A177" s="2">
        <v>38521</v>
      </c>
      <c r="B177" s="6">
        <v>0.47500000000000003</v>
      </c>
      <c r="C177">
        <v>-105.0867</v>
      </c>
      <c r="D177">
        <v>40.5625</v>
      </c>
      <c r="E177" t="s">
        <v>120</v>
      </c>
      <c r="F177" s="4">
        <v>5.12</v>
      </c>
      <c r="G177" s="4">
        <v>15</v>
      </c>
      <c r="H177" s="10">
        <v>51</v>
      </c>
      <c r="I177" t="s">
        <v>237</v>
      </c>
    </row>
    <row r="178" spans="1:9" ht="12.75">
      <c r="A178" s="2">
        <v>38526</v>
      </c>
      <c r="B178" s="6">
        <v>0.42083333333333334</v>
      </c>
      <c r="C178">
        <v>-105.0833</v>
      </c>
      <c r="D178">
        <v>40.5644</v>
      </c>
      <c r="E178" t="s">
        <v>263</v>
      </c>
      <c r="F178" s="4">
        <v>6.92</v>
      </c>
      <c r="G178" s="4">
        <v>18.4</v>
      </c>
      <c r="H178" s="10">
        <v>74</v>
      </c>
      <c r="I178" t="s">
        <v>236</v>
      </c>
    </row>
    <row r="179" spans="1:9" ht="12.75">
      <c r="A179" s="2">
        <v>38526</v>
      </c>
      <c r="B179" s="6">
        <v>0.43124999999999997</v>
      </c>
      <c r="C179">
        <v>-105.0832</v>
      </c>
      <c r="D179">
        <v>40.5655</v>
      </c>
      <c r="E179" t="s">
        <v>385</v>
      </c>
      <c r="F179" s="4">
        <v>7.18</v>
      </c>
      <c r="G179" s="4">
        <v>15.8</v>
      </c>
      <c r="H179" s="10">
        <v>73</v>
      </c>
      <c r="I179" t="s">
        <v>236</v>
      </c>
    </row>
    <row r="180" spans="1:9" ht="12.75">
      <c r="A180" s="2">
        <v>38526</v>
      </c>
      <c r="B180" s="6">
        <v>0.4361111111111111</v>
      </c>
      <c r="C180">
        <v>-105.0821</v>
      </c>
      <c r="D180">
        <v>40.5646</v>
      </c>
      <c r="E180" t="s">
        <v>263</v>
      </c>
      <c r="F180" s="4">
        <v>8</v>
      </c>
      <c r="G180" s="4">
        <v>17</v>
      </c>
      <c r="H180" s="10">
        <v>83</v>
      </c>
      <c r="I180" t="s">
        <v>238</v>
      </c>
    </row>
    <row r="181" spans="1:9" ht="12.75">
      <c r="A181" s="2">
        <v>38526</v>
      </c>
      <c r="B181" s="6">
        <v>0.4375</v>
      </c>
      <c r="C181">
        <v>-105.0817</v>
      </c>
      <c r="D181">
        <v>40.5643</v>
      </c>
      <c r="E181" t="s">
        <v>263</v>
      </c>
      <c r="F181" s="4">
        <v>8</v>
      </c>
      <c r="G181" s="4">
        <v>17</v>
      </c>
      <c r="H181" s="10">
        <v>83</v>
      </c>
      <c r="I181" t="s">
        <v>236</v>
      </c>
    </row>
    <row r="182" spans="1:9" ht="12.75">
      <c r="A182" s="2">
        <v>38526</v>
      </c>
      <c r="B182" s="6">
        <v>0.44236111111111115</v>
      </c>
      <c r="C182">
        <v>-105.08235</v>
      </c>
      <c r="D182">
        <v>40.5644</v>
      </c>
      <c r="E182" t="s">
        <v>374</v>
      </c>
      <c r="F182" s="4">
        <v>2.6</v>
      </c>
      <c r="G182" s="4">
        <v>11.9</v>
      </c>
      <c r="H182" s="10">
        <v>24</v>
      </c>
      <c r="I182" t="s">
        <v>238</v>
      </c>
    </row>
    <row r="183" spans="1:9" ht="12.75">
      <c r="A183" s="2">
        <v>38526</v>
      </c>
      <c r="B183" s="6">
        <v>0.4479166666666667</v>
      </c>
      <c r="C183">
        <v>-105.0875</v>
      </c>
      <c r="D183">
        <v>40.5629</v>
      </c>
      <c r="E183" t="s">
        <v>263</v>
      </c>
      <c r="F183" s="4">
        <v>7</v>
      </c>
      <c r="G183" s="4">
        <v>17.5</v>
      </c>
      <c r="H183" s="10">
        <v>74</v>
      </c>
      <c r="I183" t="s">
        <v>236</v>
      </c>
    </row>
    <row r="184" spans="1:9" ht="12.75">
      <c r="A184" s="2">
        <v>38616</v>
      </c>
      <c r="B184" s="6">
        <v>0.3680555555555556</v>
      </c>
      <c r="C184">
        <v>-105.0866</v>
      </c>
      <c r="D184">
        <v>40.5628</v>
      </c>
      <c r="E184" t="s">
        <v>120</v>
      </c>
      <c r="F184" s="4">
        <v>8.2</v>
      </c>
      <c r="G184" s="4">
        <v>12.4</v>
      </c>
      <c r="H184" s="10">
        <v>77</v>
      </c>
      <c r="I184" t="s">
        <v>376</v>
      </c>
    </row>
    <row r="185" spans="1:9" ht="12.75">
      <c r="A185" s="2">
        <v>38616</v>
      </c>
      <c r="B185" s="6">
        <v>0.37152777777777773</v>
      </c>
      <c r="C185">
        <v>-105.0863</v>
      </c>
      <c r="D185">
        <v>40.5625</v>
      </c>
      <c r="E185" t="s">
        <v>186</v>
      </c>
      <c r="F185" s="4">
        <v>5.09</v>
      </c>
      <c r="G185" s="4">
        <v>13.5</v>
      </c>
      <c r="H185" s="10">
        <v>49</v>
      </c>
      <c r="I185" t="s">
        <v>376</v>
      </c>
    </row>
    <row r="186" spans="1:9" ht="12.75">
      <c r="A186" s="2">
        <v>38616</v>
      </c>
      <c r="B186" s="6">
        <v>0.37847222222222227</v>
      </c>
      <c r="C186">
        <v>-105.865</v>
      </c>
      <c r="D186">
        <v>40.5629</v>
      </c>
      <c r="E186" t="s">
        <v>186</v>
      </c>
      <c r="F186" s="4">
        <v>6.92</v>
      </c>
      <c r="G186" s="4">
        <v>12.3</v>
      </c>
      <c r="H186" s="10">
        <v>65</v>
      </c>
      <c r="I186" t="s">
        <v>376</v>
      </c>
    </row>
    <row r="187" spans="1:9" ht="12.75">
      <c r="A187" s="2">
        <v>38616</v>
      </c>
      <c r="B187" s="6">
        <v>0.37916666666666665</v>
      </c>
      <c r="C187">
        <v>-105.8644</v>
      </c>
      <c r="D187">
        <v>40.5627</v>
      </c>
      <c r="E187" t="s">
        <v>186</v>
      </c>
      <c r="F187" s="4">
        <v>7.8</v>
      </c>
      <c r="G187" s="4">
        <v>12.1</v>
      </c>
      <c r="H187" s="10">
        <v>73</v>
      </c>
      <c r="I187" t="s">
        <v>376</v>
      </c>
    </row>
    <row r="188" spans="1:9" ht="12.75">
      <c r="A188" s="2">
        <v>38616</v>
      </c>
      <c r="B188" s="6">
        <v>0.3840277777777778</v>
      </c>
      <c r="C188">
        <v>-105.0835</v>
      </c>
      <c r="D188">
        <v>40.5642</v>
      </c>
      <c r="E188" t="s">
        <v>263</v>
      </c>
      <c r="F188" s="4">
        <v>7.52</v>
      </c>
      <c r="G188" s="4">
        <v>13.1</v>
      </c>
      <c r="H188" s="10">
        <v>72</v>
      </c>
      <c r="I188" t="s">
        <v>376</v>
      </c>
    </row>
    <row r="189" spans="1:9" ht="12.75">
      <c r="A189" s="2">
        <v>38617</v>
      </c>
      <c r="B189" s="6">
        <v>0.5472222222222222</v>
      </c>
      <c r="C189">
        <v>-105.0823</v>
      </c>
      <c r="D189">
        <v>40.5646</v>
      </c>
      <c r="E189" t="s">
        <v>263</v>
      </c>
      <c r="F189" s="4">
        <v>7.28</v>
      </c>
      <c r="G189" s="4">
        <v>13.1</v>
      </c>
      <c r="H189" s="10">
        <v>70</v>
      </c>
      <c r="I189" t="s">
        <v>152</v>
      </c>
    </row>
    <row r="190" spans="1:9" ht="12.75">
      <c r="A190" s="2">
        <v>38617</v>
      </c>
      <c r="B190" s="6">
        <v>0.5493055555555556</v>
      </c>
      <c r="C190">
        <v>-105.08235</v>
      </c>
      <c r="D190">
        <v>40.56455</v>
      </c>
      <c r="E190" t="s">
        <v>402</v>
      </c>
      <c r="F190" s="4">
        <v>1.64</v>
      </c>
      <c r="G190" s="4">
        <v>14.9</v>
      </c>
      <c r="H190" s="10">
        <v>16</v>
      </c>
      <c r="I190" t="s">
        <v>376</v>
      </c>
    </row>
    <row r="191" spans="1:9" ht="12.75">
      <c r="A191" s="2">
        <v>38617</v>
      </c>
      <c r="B191" s="6">
        <v>0.5527777777777778</v>
      </c>
      <c r="C191">
        <v>-105.08245</v>
      </c>
      <c r="D191">
        <v>40.56447</v>
      </c>
      <c r="E191" t="s">
        <v>372</v>
      </c>
      <c r="F191" s="4">
        <v>1.6</v>
      </c>
      <c r="G191" s="4">
        <v>15.1</v>
      </c>
      <c r="H191" s="10">
        <v>16</v>
      </c>
      <c r="I191" t="s">
        <v>376</v>
      </c>
    </row>
    <row r="192" spans="1:9" ht="12.75">
      <c r="A192" s="2">
        <v>38617</v>
      </c>
      <c r="B192" s="6">
        <v>0.5569444444444445</v>
      </c>
      <c r="C192">
        <v>-105.0833</v>
      </c>
      <c r="D192">
        <v>40.5643</v>
      </c>
      <c r="E192" t="s">
        <v>263</v>
      </c>
      <c r="F192" s="4">
        <v>7.47</v>
      </c>
      <c r="G192" s="4">
        <v>11.9</v>
      </c>
      <c r="H192" s="10">
        <v>70</v>
      </c>
      <c r="I192" t="s">
        <v>376</v>
      </c>
    </row>
    <row r="193" spans="1:9" ht="12.75">
      <c r="A193" s="2">
        <v>38617</v>
      </c>
      <c r="B193" s="6">
        <v>0.5590277777777778</v>
      </c>
      <c r="C193">
        <v>-105.0831</v>
      </c>
      <c r="D193">
        <v>40.5644</v>
      </c>
      <c r="E193" t="s">
        <v>263</v>
      </c>
      <c r="F193" s="4">
        <v>3.04</v>
      </c>
      <c r="G193" s="4">
        <v>12.4</v>
      </c>
      <c r="H193" s="10">
        <v>28</v>
      </c>
      <c r="I193" t="s">
        <v>376</v>
      </c>
    </row>
    <row r="194" spans="1:9" ht="12.75">
      <c r="A194" s="2">
        <v>38617</v>
      </c>
      <c r="B194" s="6">
        <v>0.5618055555555556</v>
      </c>
      <c r="C194">
        <v>-105.08235</v>
      </c>
      <c r="D194">
        <v>40.5644</v>
      </c>
      <c r="E194" t="s">
        <v>374</v>
      </c>
      <c r="F194" s="4">
        <v>1.92</v>
      </c>
      <c r="G194" s="4">
        <v>15.1</v>
      </c>
      <c r="H194" s="10">
        <v>19</v>
      </c>
      <c r="I194" t="s">
        <v>376</v>
      </c>
    </row>
    <row r="195" spans="1:9" ht="12.75">
      <c r="A195" s="2">
        <v>38617</v>
      </c>
      <c r="B195" s="6">
        <v>0.5694444444444444</v>
      </c>
      <c r="C195">
        <v>-105.0818</v>
      </c>
      <c r="D195">
        <v>40.5644</v>
      </c>
      <c r="E195" t="s">
        <v>263</v>
      </c>
      <c r="F195" s="4">
        <v>7.2</v>
      </c>
      <c r="G195" s="4">
        <v>12.1</v>
      </c>
      <c r="H195" s="10">
        <v>67</v>
      </c>
      <c r="I195" t="s">
        <v>376</v>
      </c>
    </row>
    <row r="196" spans="1:9" ht="12.75">
      <c r="A196" s="2">
        <v>38617</v>
      </c>
      <c r="B196" s="6">
        <v>0.576388888888889</v>
      </c>
      <c r="C196">
        <v>-105.0839</v>
      </c>
      <c r="D196">
        <v>40.5637</v>
      </c>
      <c r="E196" t="s">
        <v>263</v>
      </c>
      <c r="F196" s="4">
        <v>8.3</v>
      </c>
      <c r="G196" s="4">
        <v>11.5</v>
      </c>
      <c r="H196" s="10">
        <v>76</v>
      </c>
      <c r="I196" t="s">
        <v>376</v>
      </c>
    </row>
    <row r="197" spans="1:9" ht="12.75">
      <c r="A197" s="2">
        <v>38625</v>
      </c>
      <c r="B197" s="6">
        <v>0.40625</v>
      </c>
      <c r="C197">
        <v>-105.08245</v>
      </c>
      <c r="D197">
        <v>40.56447</v>
      </c>
      <c r="E197" t="s">
        <v>372</v>
      </c>
      <c r="F197" s="4">
        <v>1.9</v>
      </c>
      <c r="G197" s="4">
        <v>14</v>
      </c>
      <c r="H197" s="10">
        <v>19</v>
      </c>
      <c r="I197" t="s">
        <v>376</v>
      </c>
    </row>
    <row r="198" spans="1:9" ht="12.75">
      <c r="A198" s="2">
        <v>38625</v>
      </c>
      <c r="B198" s="6">
        <v>0.4083333333333334</v>
      </c>
      <c r="C198">
        <v>-105.0826</v>
      </c>
      <c r="D198">
        <v>40.5641</v>
      </c>
      <c r="E198" t="s">
        <v>263</v>
      </c>
      <c r="F198" s="4">
        <v>7.11</v>
      </c>
      <c r="G198" s="4">
        <v>11</v>
      </c>
      <c r="H198" s="10">
        <v>65</v>
      </c>
      <c r="I198" t="s">
        <v>376</v>
      </c>
    </row>
    <row r="199" spans="1:9" ht="12.75">
      <c r="A199" s="2">
        <v>38625</v>
      </c>
      <c r="B199" s="6">
        <v>0.4145833333333333</v>
      </c>
      <c r="C199">
        <v>-105.0834</v>
      </c>
      <c r="D199">
        <v>40.5643</v>
      </c>
      <c r="E199" t="s">
        <v>263</v>
      </c>
      <c r="F199" s="4">
        <v>7.25</v>
      </c>
      <c r="G199" s="4">
        <v>10.1</v>
      </c>
      <c r="H199" s="10">
        <v>65</v>
      </c>
      <c r="I199" t="s">
        <v>376</v>
      </c>
    </row>
    <row r="200" spans="1:9" ht="12.75">
      <c r="A200" s="2">
        <v>38625</v>
      </c>
      <c r="B200" s="6">
        <v>0.41805555555555557</v>
      </c>
      <c r="C200">
        <v>-105.084</v>
      </c>
      <c r="D200">
        <v>40.5632</v>
      </c>
      <c r="E200" t="s">
        <v>263</v>
      </c>
      <c r="F200" s="4">
        <v>7.56</v>
      </c>
      <c r="G200" s="4">
        <v>9.1</v>
      </c>
      <c r="H200" s="10">
        <v>66</v>
      </c>
      <c r="I200" t="s">
        <v>376</v>
      </c>
    </row>
    <row r="201" spans="1:9" ht="12.75">
      <c r="A201" s="2">
        <v>38625</v>
      </c>
      <c r="B201" s="6">
        <v>0.43124999999999997</v>
      </c>
      <c r="C201">
        <v>-105.0818</v>
      </c>
      <c r="D201">
        <v>40.5644</v>
      </c>
      <c r="E201" t="s">
        <v>263</v>
      </c>
      <c r="F201" s="4">
        <v>8.1</v>
      </c>
      <c r="G201" s="4">
        <v>9.11</v>
      </c>
      <c r="H201" s="10">
        <v>70</v>
      </c>
      <c r="I201" t="s">
        <v>376</v>
      </c>
    </row>
    <row r="202" spans="1:9" ht="12.75">
      <c r="A202" s="2">
        <v>38625</v>
      </c>
      <c r="B202" s="6">
        <v>0.5194444444444445</v>
      </c>
      <c r="C202">
        <v>-105.0838</v>
      </c>
      <c r="D202">
        <v>40.564</v>
      </c>
      <c r="E202" t="s">
        <v>263</v>
      </c>
      <c r="F202" s="4">
        <v>8.25</v>
      </c>
      <c r="G202" s="4">
        <v>14.6</v>
      </c>
      <c r="H202" s="10">
        <v>82</v>
      </c>
      <c r="I202" t="s">
        <v>376</v>
      </c>
    </row>
    <row r="203" spans="1:9" ht="12.75">
      <c r="A203" s="2">
        <v>38626</v>
      </c>
      <c r="B203" s="6">
        <v>0.3430555555555555</v>
      </c>
      <c r="C203">
        <v>-105.0837</v>
      </c>
      <c r="D203">
        <v>40.564</v>
      </c>
      <c r="E203" t="s">
        <v>84</v>
      </c>
      <c r="F203" s="4">
        <v>7.8</v>
      </c>
      <c r="G203" s="4">
        <v>8.8</v>
      </c>
      <c r="H203" s="10">
        <v>67</v>
      </c>
      <c r="I203" t="s">
        <v>376</v>
      </c>
    </row>
    <row r="204" spans="1:9" ht="12.75">
      <c r="A204" s="2">
        <v>38626</v>
      </c>
      <c r="B204" s="6">
        <v>0.34652777777777777</v>
      </c>
      <c r="C204">
        <v>-105.08245</v>
      </c>
      <c r="D204">
        <v>40.56447</v>
      </c>
      <c r="E204" t="s">
        <v>372</v>
      </c>
      <c r="F204" s="4">
        <v>1.95</v>
      </c>
      <c r="G204" s="4">
        <v>13.5</v>
      </c>
      <c r="H204" s="10">
        <v>19</v>
      </c>
      <c r="I204" t="s">
        <v>85</v>
      </c>
    </row>
    <row r="205" spans="1:9" ht="12.75">
      <c r="A205" s="2">
        <v>38626</v>
      </c>
      <c r="B205" s="6">
        <v>0.35555555555555557</v>
      </c>
      <c r="C205">
        <v>-105.08235</v>
      </c>
      <c r="D205">
        <v>40.56455</v>
      </c>
      <c r="E205" t="s">
        <v>402</v>
      </c>
      <c r="F205" s="4">
        <v>9.63</v>
      </c>
      <c r="G205" s="4">
        <v>7.8</v>
      </c>
      <c r="H205" s="10">
        <v>81</v>
      </c>
      <c r="I205" t="s">
        <v>376</v>
      </c>
    </row>
    <row r="206" spans="1:9" ht="12.75">
      <c r="A206" s="2">
        <v>38626</v>
      </c>
      <c r="B206" s="6">
        <v>0.5180555555555556</v>
      </c>
      <c r="C206">
        <v>-105.0835</v>
      </c>
      <c r="D206">
        <v>40.5641</v>
      </c>
      <c r="E206" t="s">
        <v>263</v>
      </c>
      <c r="F206" s="4">
        <v>8.27</v>
      </c>
      <c r="G206" s="4">
        <v>11</v>
      </c>
      <c r="H206" s="10">
        <v>75</v>
      </c>
      <c r="I206" t="s">
        <v>376</v>
      </c>
    </row>
    <row r="207" spans="1:9" ht="12.75">
      <c r="A207" s="2">
        <v>38626</v>
      </c>
      <c r="B207" s="6">
        <v>0.5215277777777778</v>
      </c>
      <c r="C207">
        <v>-105.0837</v>
      </c>
      <c r="D207">
        <v>40.564</v>
      </c>
      <c r="E207" t="s">
        <v>263</v>
      </c>
      <c r="F207" s="4">
        <v>8.88</v>
      </c>
      <c r="G207" s="4">
        <v>10.7</v>
      </c>
      <c r="H207" s="10">
        <v>80</v>
      </c>
      <c r="I207" t="s">
        <v>86</v>
      </c>
    </row>
    <row r="208" spans="1:9" ht="12.75">
      <c r="A208" s="2">
        <v>38626</v>
      </c>
      <c r="B208" s="6">
        <v>0.525</v>
      </c>
      <c r="C208">
        <v>-105.0801</v>
      </c>
      <c r="D208">
        <v>40.5635</v>
      </c>
      <c r="E208" t="s">
        <v>263</v>
      </c>
      <c r="F208" s="4">
        <v>9.6</v>
      </c>
      <c r="G208" s="4">
        <v>9.6</v>
      </c>
      <c r="H208" s="10">
        <v>84</v>
      </c>
      <c r="I208" t="s">
        <v>376</v>
      </c>
    </row>
    <row r="209" spans="1:9" ht="12.75">
      <c r="A209" s="2">
        <v>38626</v>
      </c>
      <c r="B209" s="6">
        <v>0.5326388888888889</v>
      </c>
      <c r="C209">
        <v>-105.08235</v>
      </c>
      <c r="D209">
        <v>40.5644</v>
      </c>
      <c r="E209" t="s">
        <v>218</v>
      </c>
      <c r="F209" s="4">
        <v>2.08</v>
      </c>
      <c r="G209" s="4">
        <v>12.4</v>
      </c>
      <c r="H209" s="10">
        <v>20</v>
      </c>
      <c r="I209" t="s">
        <v>376</v>
      </c>
    </row>
    <row r="210" spans="1:9" ht="12.75">
      <c r="A210" s="2">
        <v>38630</v>
      </c>
      <c r="B210" s="6">
        <v>0.5916666666666667</v>
      </c>
      <c r="C210">
        <v>-105.0837</v>
      </c>
      <c r="D210">
        <v>40.564</v>
      </c>
      <c r="E210" t="s">
        <v>263</v>
      </c>
      <c r="F210" s="4">
        <v>7.79</v>
      </c>
      <c r="G210" s="4">
        <v>13.1</v>
      </c>
      <c r="H210" s="10">
        <v>74</v>
      </c>
      <c r="I210" t="s">
        <v>376</v>
      </c>
    </row>
    <row r="211" spans="1:9" ht="12.75">
      <c r="A211" s="2">
        <v>38630</v>
      </c>
      <c r="B211" s="6">
        <v>0.5916666666666667</v>
      </c>
      <c r="C211">
        <v>-105.0839</v>
      </c>
      <c r="D211">
        <v>40.5633</v>
      </c>
      <c r="E211" t="s">
        <v>263</v>
      </c>
      <c r="F211" s="4">
        <v>8.64</v>
      </c>
      <c r="G211" s="4">
        <v>11.5</v>
      </c>
      <c r="H211" s="10">
        <v>79</v>
      </c>
      <c r="I211" t="s">
        <v>298</v>
      </c>
    </row>
    <row r="212" spans="1:9" ht="12.75">
      <c r="A212" s="2">
        <v>38630</v>
      </c>
      <c r="B212" s="6">
        <v>0.59375</v>
      </c>
      <c r="C212">
        <v>-105.0836</v>
      </c>
      <c r="D212">
        <v>40.5641</v>
      </c>
      <c r="E212" t="s">
        <v>263</v>
      </c>
      <c r="F212" s="4">
        <v>8.17</v>
      </c>
      <c r="G212" s="4">
        <v>11.5</v>
      </c>
      <c r="H212" s="10">
        <v>75</v>
      </c>
      <c r="I212" t="s">
        <v>376</v>
      </c>
    </row>
    <row r="213" spans="1:9" ht="12.75">
      <c r="A213" s="2">
        <v>38630</v>
      </c>
      <c r="B213" s="6">
        <v>0.5951388888888889</v>
      </c>
      <c r="C213">
        <v>-105.0837</v>
      </c>
      <c r="D213">
        <v>40.564</v>
      </c>
      <c r="E213" t="s">
        <v>263</v>
      </c>
      <c r="F213" s="4">
        <v>8.16</v>
      </c>
      <c r="G213" s="4">
        <v>11.6</v>
      </c>
      <c r="H213" s="10">
        <v>76</v>
      </c>
      <c r="I213" t="s">
        <v>376</v>
      </c>
    </row>
    <row r="214" spans="1:9" ht="12.75">
      <c r="A214" s="2">
        <v>38850</v>
      </c>
      <c r="B214" s="6">
        <v>0.34722222222222227</v>
      </c>
      <c r="C214">
        <v>-105.0827</v>
      </c>
      <c r="D214">
        <v>40.5604</v>
      </c>
      <c r="E214" t="s">
        <v>263</v>
      </c>
      <c r="F214" s="4">
        <v>9.27</v>
      </c>
      <c r="G214" s="4">
        <v>10.2</v>
      </c>
      <c r="H214" s="10">
        <v>83</v>
      </c>
      <c r="I214" t="s">
        <v>298</v>
      </c>
    </row>
    <row r="215" spans="1:9" ht="12.75">
      <c r="A215" s="2">
        <v>38850</v>
      </c>
      <c r="B215" s="6">
        <v>0.34930555555555554</v>
      </c>
      <c r="C215">
        <v>-105.083</v>
      </c>
      <c r="D215">
        <v>40.5645</v>
      </c>
      <c r="E215" t="s">
        <v>263</v>
      </c>
      <c r="F215" s="4">
        <v>9.2</v>
      </c>
      <c r="G215" s="4">
        <v>9.7</v>
      </c>
      <c r="H215" s="10">
        <v>81</v>
      </c>
      <c r="I215" t="s">
        <v>376</v>
      </c>
    </row>
    <row r="216" spans="1:9" ht="12.75">
      <c r="A216" s="2">
        <v>38850</v>
      </c>
      <c r="B216" s="6">
        <v>0.35694444444444445</v>
      </c>
      <c r="C216">
        <v>-105.0856</v>
      </c>
      <c r="D216">
        <v>40.5629</v>
      </c>
      <c r="E216" t="s">
        <v>263</v>
      </c>
      <c r="F216" s="4">
        <v>9.7</v>
      </c>
      <c r="G216" s="4">
        <v>10</v>
      </c>
      <c r="H216" s="10">
        <v>86</v>
      </c>
      <c r="I216" t="s">
        <v>320</v>
      </c>
    </row>
    <row r="217" spans="1:9" ht="12.75">
      <c r="A217" s="2">
        <v>38850</v>
      </c>
      <c r="B217" s="6">
        <v>0.40972222222222227</v>
      </c>
      <c r="C217">
        <v>-105.08235</v>
      </c>
      <c r="D217">
        <v>40.56445</v>
      </c>
      <c r="E217" t="s">
        <v>373</v>
      </c>
      <c r="F217" s="4">
        <v>2.8</v>
      </c>
      <c r="G217" s="4">
        <v>8.4</v>
      </c>
      <c r="H217" s="10">
        <v>24</v>
      </c>
      <c r="I217" t="s">
        <v>298</v>
      </c>
    </row>
    <row r="218" spans="1:9" ht="12.75">
      <c r="A218" s="2">
        <v>38850</v>
      </c>
      <c r="B218" s="6">
        <v>0.4131944444444444</v>
      </c>
      <c r="C218">
        <v>-105.0837</v>
      </c>
      <c r="D218">
        <v>40.5641</v>
      </c>
      <c r="E218" t="s">
        <v>263</v>
      </c>
      <c r="F218" s="4">
        <v>9.25</v>
      </c>
      <c r="G218" s="4">
        <v>10.8</v>
      </c>
      <c r="H218" s="10">
        <v>84</v>
      </c>
      <c r="I218" t="s">
        <v>376</v>
      </c>
    </row>
    <row r="219" spans="1:9" ht="12.75">
      <c r="A219" s="2">
        <v>38850</v>
      </c>
      <c r="B219" s="6">
        <v>0.4222222222222222</v>
      </c>
      <c r="C219">
        <v>-105.08245</v>
      </c>
      <c r="D219">
        <v>40.56447</v>
      </c>
      <c r="E219" t="s">
        <v>372</v>
      </c>
      <c r="F219" s="4">
        <v>3.31</v>
      </c>
      <c r="G219" s="4">
        <v>8</v>
      </c>
      <c r="H219" s="10">
        <v>28</v>
      </c>
      <c r="I219" t="s">
        <v>376</v>
      </c>
    </row>
    <row r="220" spans="1:9" ht="12.75">
      <c r="A220" s="2">
        <v>38850</v>
      </c>
      <c r="B220" s="6">
        <v>0.4291666666666667</v>
      </c>
      <c r="C220">
        <v>-105.0833</v>
      </c>
      <c r="D220">
        <v>40.5654</v>
      </c>
      <c r="E220" t="s">
        <v>321</v>
      </c>
      <c r="F220" s="4">
        <v>6.8</v>
      </c>
      <c r="G220" s="4">
        <v>9</v>
      </c>
      <c r="H220" s="10">
        <v>59</v>
      </c>
      <c r="I220" t="s">
        <v>298</v>
      </c>
    </row>
    <row r="221" spans="1:9" ht="12.75">
      <c r="A221" s="2">
        <v>38850</v>
      </c>
      <c r="B221" s="6">
        <v>0.5180555555555556</v>
      </c>
      <c r="C221">
        <v>-105.08235</v>
      </c>
      <c r="D221">
        <v>40.5644</v>
      </c>
      <c r="E221" t="s">
        <v>374</v>
      </c>
      <c r="F221" s="4">
        <v>2.3</v>
      </c>
      <c r="G221" s="4">
        <v>8.8</v>
      </c>
      <c r="H221" s="10">
        <v>20</v>
      </c>
      <c r="I221" t="s">
        <v>376</v>
      </c>
    </row>
    <row r="222" spans="1:9" ht="12.75">
      <c r="A222" s="2">
        <v>38850</v>
      </c>
      <c r="B222" s="6">
        <v>0.5215277777777778</v>
      </c>
      <c r="C222">
        <v>-105.08245</v>
      </c>
      <c r="D222">
        <v>40.56447</v>
      </c>
      <c r="E222" t="s">
        <v>372</v>
      </c>
      <c r="F222" s="4">
        <v>2.86</v>
      </c>
      <c r="G222" s="4">
        <v>8.1</v>
      </c>
      <c r="H222" s="10">
        <v>25</v>
      </c>
      <c r="I222" t="s">
        <v>320</v>
      </c>
    </row>
    <row r="223" spans="1:9" ht="12.75">
      <c r="A223" s="2">
        <v>38850</v>
      </c>
      <c r="B223" s="6">
        <v>0.5243055555555556</v>
      </c>
      <c r="C223">
        <v>-105.0825</v>
      </c>
      <c r="D223">
        <v>40.5641</v>
      </c>
      <c r="E223" t="s">
        <v>263</v>
      </c>
      <c r="F223" s="4">
        <v>8.76</v>
      </c>
      <c r="G223" s="4">
        <v>11.5</v>
      </c>
      <c r="H223" s="10">
        <v>81</v>
      </c>
      <c r="I223" t="s">
        <v>376</v>
      </c>
    </row>
    <row r="224" spans="1:9" ht="12.75">
      <c r="A224" s="2">
        <v>38850</v>
      </c>
      <c r="B224" s="6">
        <v>0.5263888888888889</v>
      </c>
      <c r="C224">
        <v>-105.0837</v>
      </c>
      <c r="D224">
        <v>40.5643</v>
      </c>
      <c r="E224" t="s">
        <v>263</v>
      </c>
      <c r="F224" s="4">
        <v>9.04</v>
      </c>
      <c r="G224" s="4">
        <v>11.8</v>
      </c>
      <c r="H224" s="10">
        <v>83</v>
      </c>
      <c r="I224" t="s">
        <v>376</v>
      </c>
    </row>
    <row r="225" spans="1:9" ht="12.75">
      <c r="A225" s="2">
        <v>38850</v>
      </c>
      <c r="B225" s="6">
        <v>0.5277777777777778</v>
      </c>
      <c r="C225">
        <v>-105.0841</v>
      </c>
      <c r="D225">
        <v>40.5636</v>
      </c>
      <c r="E225" t="s">
        <v>263</v>
      </c>
      <c r="F225" s="4">
        <v>9.43</v>
      </c>
      <c r="G225" s="4">
        <v>11.6</v>
      </c>
      <c r="H225" s="10">
        <v>87</v>
      </c>
      <c r="I225" t="s">
        <v>376</v>
      </c>
    </row>
    <row r="226" spans="1:9" ht="12.75">
      <c r="A226" s="2">
        <v>38850</v>
      </c>
      <c r="B226" s="6">
        <v>0.5881944444444445</v>
      </c>
      <c r="C226">
        <v>-105.0822</v>
      </c>
      <c r="D226">
        <v>40.5646</v>
      </c>
      <c r="E226" t="s">
        <v>263</v>
      </c>
      <c r="F226" s="4">
        <v>8.75</v>
      </c>
      <c r="G226" s="4">
        <v>13</v>
      </c>
      <c r="H226" s="10">
        <v>84</v>
      </c>
      <c r="I226" t="s">
        <v>376</v>
      </c>
    </row>
    <row r="227" spans="1:9" ht="12.75">
      <c r="A227" s="2">
        <v>38850</v>
      </c>
      <c r="B227" s="6">
        <v>0.5902777777777778</v>
      </c>
      <c r="C227">
        <v>-105.08235</v>
      </c>
      <c r="D227">
        <v>40.56445</v>
      </c>
      <c r="E227" t="s">
        <v>373</v>
      </c>
      <c r="F227" s="4">
        <v>2.5</v>
      </c>
      <c r="G227" s="4">
        <v>8.3</v>
      </c>
      <c r="H227" s="10">
        <v>21</v>
      </c>
      <c r="I227" t="s">
        <v>376</v>
      </c>
    </row>
    <row r="228" spans="1:9" ht="12.75">
      <c r="A228" s="2">
        <v>38850</v>
      </c>
      <c r="B228" s="6">
        <v>0.5944444444444444</v>
      </c>
      <c r="C228">
        <v>-105.0832</v>
      </c>
      <c r="D228">
        <v>40.5644</v>
      </c>
      <c r="E228" t="s">
        <v>263</v>
      </c>
      <c r="F228" s="4">
        <v>8.92</v>
      </c>
      <c r="G228" s="4">
        <v>12.4</v>
      </c>
      <c r="H228" s="10">
        <v>84</v>
      </c>
      <c r="I228" t="s">
        <v>376</v>
      </c>
    </row>
    <row r="229" spans="1:9" ht="12.75">
      <c r="A229" s="2">
        <v>38850</v>
      </c>
      <c r="B229" s="6">
        <v>0.6</v>
      </c>
      <c r="C229">
        <v>-105.08386</v>
      </c>
      <c r="D229">
        <v>40.56389</v>
      </c>
      <c r="E229" t="s">
        <v>263</v>
      </c>
      <c r="F229" s="4">
        <v>9.48</v>
      </c>
      <c r="G229" s="4">
        <v>13</v>
      </c>
      <c r="H229" s="10">
        <v>91</v>
      </c>
      <c r="I229" t="s">
        <v>376</v>
      </c>
    </row>
    <row r="230" spans="1:9" ht="12.75">
      <c r="A230" s="2">
        <v>38853</v>
      </c>
      <c r="B230" s="6">
        <v>0.33819444444444446</v>
      </c>
      <c r="C230">
        <v>-105.08235</v>
      </c>
      <c r="D230">
        <v>40.5644</v>
      </c>
      <c r="E230" t="s">
        <v>374</v>
      </c>
      <c r="F230" s="4">
        <v>2.53</v>
      </c>
      <c r="G230" s="4">
        <v>8.4</v>
      </c>
      <c r="H230" s="10">
        <v>21</v>
      </c>
      <c r="I230" t="s">
        <v>376</v>
      </c>
    </row>
    <row r="231" spans="1:9" ht="12.75">
      <c r="A231" s="2">
        <v>38853</v>
      </c>
      <c r="B231" s="6">
        <v>0.3416666666666666</v>
      </c>
      <c r="C231">
        <v>-105.0833</v>
      </c>
      <c r="D231">
        <v>40.5644</v>
      </c>
      <c r="E231" t="s">
        <v>263</v>
      </c>
      <c r="F231" s="4">
        <v>8.7</v>
      </c>
      <c r="G231" s="4">
        <v>12.8</v>
      </c>
      <c r="H231" s="10">
        <v>83</v>
      </c>
      <c r="I231" t="s">
        <v>320</v>
      </c>
    </row>
    <row r="232" spans="1:9" ht="12.75">
      <c r="A232" s="2">
        <v>38853</v>
      </c>
      <c r="B232" s="6">
        <v>0.3451388888888889</v>
      </c>
      <c r="C232">
        <v>-105.0838</v>
      </c>
      <c r="D232">
        <v>40.564</v>
      </c>
      <c r="E232" t="s">
        <v>263</v>
      </c>
      <c r="F232" s="4">
        <v>8.97</v>
      </c>
      <c r="G232" s="4">
        <v>12.9</v>
      </c>
      <c r="H232" s="10">
        <v>86</v>
      </c>
      <c r="I232" t="s">
        <v>320</v>
      </c>
    </row>
    <row r="233" spans="1:9" ht="12.75">
      <c r="A233" s="2">
        <v>38853</v>
      </c>
      <c r="B233" s="6">
        <v>0.35000000000000003</v>
      </c>
      <c r="C233">
        <v>-105.0829</v>
      </c>
      <c r="D233">
        <v>40.5654</v>
      </c>
      <c r="E233" t="s">
        <v>385</v>
      </c>
      <c r="F233" s="4">
        <v>5.36</v>
      </c>
      <c r="G233" s="4">
        <v>12.1</v>
      </c>
      <c r="H233" s="10">
        <v>50</v>
      </c>
      <c r="I233" t="s">
        <v>320</v>
      </c>
    </row>
    <row r="234" spans="1:9" ht="12.75">
      <c r="A234" s="2">
        <v>38853</v>
      </c>
      <c r="B234" s="6">
        <v>0.3534722222222222</v>
      </c>
      <c r="C234">
        <v>-105.0821</v>
      </c>
      <c r="D234">
        <v>40.5645</v>
      </c>
      <c r="E234" t="s">
        <v>263</v>
      </c>
      <c r="F234" s="4">
        <v>8.61</v>
      </c>
      <c r="G234" s="4">
        <v>12.8</v>
      </c>
      <c r="H234" s="10">
        <v>82</v>
      </c>
      <c r="I234" t="s">
        <v>320</v>
      </c>
    </row>
    <row r="235" spans="1:9" ht="12.75">
      <c r="A235" s="2">
        <v>38853</v>
      </c>
      <c r="B235" s="6">
        <v>0.35833333333333334</v>
      </c>
      <c r="C235">
        <v>-105.0818</v>
      </c>
      <c r="D235">
        <v>40.5645</v>
      </c>
      <c r="E235" t="s">
        <v>263</v>
      </c>
      <c r="F235" s="4">
        <v>8.55</v>
      </c>
      <c r="G235" s="4">
        <v>13.1</v>
      </c>
      <c r="H235" s="10">
        <v>82</v>
      </c>
      <c r="I235" t="s">
        <v>320</v>
      </c>
    </row>
    <row r="236" spans="1:9" ht="12.75">
      <c r="A236" s="2">
        <v>38853</v>
      </c>
      <c r="B236" s="6">
        <v>0.4138888888888889</v>
      </c>
      <c r="C236">
        <v>-105.08245</v>
      </c>
      <c r="D236">
        <v>40.56447</v>
      </c>
      <c r="E236" t="s">
        <v>372</v>
      </c>
      <c r="F236" s="4">
        <v>2.4</v>
      </c>
      <c r="G236" s="4">
        <v>9.1</v>
      </c>
      <c r="H236" s="10">
        <v>21</v>
      </c>
      <c r="I236" t="s">
        <v>320</v>
      </c>
    </row>
    <row r="237" spans="1:9" ht="12.75">
      <c r="A237" s="2">
        <v>38853</v>
      </c>
      <c r="B237" s="6">
        <v>0.4284722222222222</v>
      </c>
      <c r="C237">
        <v>-105.08235</v>
      </c>
      <c r="D237">
        <v>40.56445</v>
      </c>
      <c r="E237" t="s">
        <v>373</v>
      </c>
      <c r="F237" s="4">
        <v>2.6</v>
      </c>
      <c r="G237" s="4">
        <v>10.3</v>
      </c>
      <c r="H237" s="10">
        <v>23</v>
      </c>
      <c r="I237" t="s">
        <v>320</v>
      </c>
    </row>
    <row r="238" spans="1:9" ht="12.75">
      <c r="A238" s="2">
        <v>38853</v>
      </c>
      <c r="B238" s="6">
        <v>0.4291666666666667</v>
      </c>
      <c r="C238">
        <v>-105.08235</v>
      </c>
      <c r="D238">
        <v>40.5644</v>
      </c>
      <c r="E238" t="s">
        <v>218</v>
      </c>
      <c r="F238" s="4">
        <v>2.6</v>
      </c>
      <c r="G238" s="4">
        <v>9.8</v>
      </c>
      <c r="H238" s="10">
        <v>23</v>
      </c>
      <c r="I238" t="s">
        <v>320</v>
      </c>
    </row>
    <row r="239" spans="1:9" ht="12.75">
      <c r="A239" s="2">
        <v>38890</v>
      </c>
      <c r="B239" s="6">
        <v>0.46875</v>
      </c>
      <c r="C239">
        <v>-105.0824</v>
      </c>
      <c r="D239">
        <v>40.5646</v>
      </c>
      <c r="E239" t="s">
        <v>263</v>
      </c>
      <c r="F239" s="4">
        <v>11.82</v>
      </c>
      <c r="G239" s="4">
        <v>16.8</v>
      </c>
      <c r="H239" s="10">
        <v>122</v>
      </c>
      <c r="I239" t="s">
        <v>102</v>
      </c>
    </row>
    <row r="240" spans="1:9" ht="12.75">
      <c r="A240" s="2">
        <v>38890</v>
      </c>
      <c r="B240" s="6">
        <v>0.47361111111111115</v>
      </c>
      <c r="C240">
        <v>-105.08245</v>
      </c>
      <c r="D240">
        <v>40.56447</v>
      </c>
      <c r="E240" t="s">
        <v>372</v>
      </c>
      <c r="F240" s="4">
        <v>3.48</v>
      </c>
      <c r="G240" s="4">
        <v>11</v>
      </c>
      <c r="H240" s="10">
        <v>32</v>
      </c>
      <c r="I240" t="s">
        <v>102</v>
      </c>
    </row>
    <row r="241" spans="1:9" ht="12.75">
      <c r="A241" s="2">
        <v>38890</v>
      </c>
      <c r="B241" s="6">
        <v>0.4791666666666667</v>
      </c>
      <c r="C241">
        <v>-105.0833</v>
      </c>
      <c r="D241">
        <v>40.5644</v>
      </c>
      <c r="E241" t="s">
        <v>263</v>
      </c>
      <c r="F241" s="4">
        <v>11.9</v>
      </c>
      <c r="G241" s="4">
        <v>16</v>
      </c>
      <c r="H241" s="10">
        <v>121</v>
      </c>
      <c r="I241" t="s">
        <v>102</v>
      </c>
    </row>
    <row r="242" spans="1:9" ht="12.75">
      <c r="A242" s="2">
        <v>38898</v>
      </c>
      <c r="B242" s="6">
        <v>0.43472222222222223</v>
      </c>
      <c r="C242">
        <v>-105.0824</v>
      </c>
      <c r="D242">
        <v>40.5646</v>
      </c>
      <c r="E242" t="s">
        <v>263</v>
      </c>
      <c r="F242" s="4">
        <v>11.2</v>
      </c>
      <c r="G242" s="4">
        <v>17.2</v>
      </c>
      <c r="H242" s="10">
        <v>117</v>
      </c>
      <c r="I242" t="s">
        <v>103</v>
      </c>
    </row>
    <row r="243" spans="1:9" ht="12.75">
      <c r="A243" s="2">
        <v>38898</v>
      </c>
      <c r="B243" s="6">
        <v>0.44375000000000003</v>
      </c>
      <c r="C243">
        <v>-105.0825</v>
      </c>
      <c r="D243">
        <v>40.5646</v>
      </c>
      <c r="E243" t="s">
        <v>263</v>
      </c>
      <c r="F243" s="4">
        <v>11.16</v>
      </c>
      <c r="G243" s="4">
        <v>17.2</v>
      </c>
      <c r="H243" s="10">
        <v>117</v>
      </c>
      <c r="I243" t="s">
        <v>104</v>
      </c>
    </row>
    <row r="244" spans="1:9" ht="12.75">
      <c r="A244" s="2">
        <v>38898</v>
      </c>
      <c r="B244" s="6">
        <v>0.45555555555555555</v>
      </c>
      <c r="C244">
        <v>-105.084</v>
      </c>
      <c r="D244">
        <v>40.5637</v>
      </c>
      <c r="E244" t="s">
        <v>263</v>
      </c>
      <c r="F244" s="4">
        <v>11.3</v>
      </c>
      <c r="G244" s="4">
        <v>17.3</v>
      </c>
      <c r="H244" s="10">
        <v>118</v>
      </c>
      <c r="I244" t="s">
        <v>377</v>
      </c>
    </row>
    <row r="245" spans="1:9" ht="12.75">
      <c r="A245" s="2">
        <v>38898</v>
      </c>
      <c r="B245" s="6">
        <v>0.4604166666666667</v>
      </c>
      <c r="C245">
        <v>-105.084</v>
      </c>
      <c r="D245">
        <v>40.5634</v>
      </c>
      <c r="E245" t="s">
        <v>263</v>
      </c>
      <c r="F245" s="4">
        <v>11.16</v>
      </c>
      <c r="G245" s="4">
        <v>17.3</v>
      </c>
      <c r="H245" s="10">
        <v>117</v>
      </c>
      <c r="I245" t="s">
        <v>377</v>
      </c>
    </row>
    <row r="246" spans="1:9" ht="12.75">
      <c r="A246" s="2">
        <v>38898</v>
      </c>
      <c r="B246" s="6">
        <v>0.4694444444444445</v>
      </c>
      <c r="C246">
        <v>-105.08235</v>
      </c>
      <c r="D246">
        <v>40.56445</v>
      </c>
      <c r="E246" t="s">
        <v>373</v>
      </c>
      <c r="F246" s="4">
        <v>3.1</v>
      </c>
      <c r="G246" s="4">
        <v>11.16</v>
      </c>
      <c r="H246" s="10">
        <v>28</v>
      </c>
      <c r="I246" t="s">
        <v>377</v>
      </c>
    </row>
    <row r="247" spans="1:9" ht="12.75">
      <c r="A247" s="2">
        <v>38976</v>
      </c>
      <c r="B247" s="6">
        <v>0.3611111111111111</v>
      </c>
      <c r="C247">
        <v>-105.08235</v>
      </c>
      <c r="D247">
        <v>40.5644</v>
      </c>
      <c r="E247" t="s">
        <v>374</v>
      </c>
      <c r="F247" s="4">
        <v>2.28</v>
      </c>
      <c r="G247" s="4">
        <v>15.7</v>
      </c>
      <c r="H247" s="10">
        <v>23</v>
      </c>
      <c r="I247" t="s">
        <v>378</v>
      </c>
    </row>
    <row r="248" spans="1:9" ht="12.75">
      <c r="A248" s="2">
        <v>38976</v>
      </c>
      <c r="B248" s="6">
        <v>0.375</v>
      </c>
      <c r="C248">
        <v>-105.0866</v>
      </c>
      <c r="D248">
        <v>40.5626</v>
      </c>
      <c r="E248" t="s">
        <v>120</v>
      </c>
      <c r="F248" s="4">
        <v>11.18</v>
      </c>
      <c r="G248" s="4">
        <v>17.2</v>
      </c>
      <c r="H248" s="10">
        <v>117</v>
      </c>
      <c r="I248" t="s">
        <v>105</v>
      </c>
    </row>
    <row r="249" spans="1:10" ht="12.75">
      <c r="A249" s="2">
        <v>38976</v>
      </c>
      <c r="B249" s="6">
        <v>0.375</v>
      </c>
      <c r="C249">
        <v>-105.0863</v>
      </c>
      <c r="D249">
        <v>40.5625</v>
      </c>
      <c r="E249" t="s">
        <v>186</v>
      </c>
      <c r="F249" s="4">
        <v>6.06</v>
      </c>
      <c r="G249" s="4">
        <v>13.2</v>
      </c>
      <c r="H249" s="10">
        <v>58</v>
      </c>
      <c r="I249" t="s">
        <v>378</v>
      </c>
      <c r="J249" t="s">
        <v>106</v>
      </c>
    </row>
    <row r="250" spans="1:9" ht="12.75">
      <c r="A250" s="2">
        <v>38976</v>
      </c>
      <c r="B250" s="6">
        <v>0.37847222222222227</v>
      </c>
      <c r="C250">
        <v>-105.08245</v>
      </c>
      <c r="D250">
        <v>40.56447</v>
      </c>
      <c r="E250" t="s">
        <v>372</v>
      </c>
      <c r="F250" s="4">
        <v>2.3</v>
      </c>
      <c r="G250" s="4">
        <v>15.2</v>
      </c>
      <c r="H250" s="10">
        <v>23</v>
      </c>
      <c r="I250" t="s">
        <v>107</v>
      </c>
    </row>
    <row r="251" spans="1:9" ht="12.75">
      <c r="A251" s="2">
        <v>38976</v>
      </c>
      <c r="B251" s="6">
        <v>0.3875</v>
      </c>
      <c r="C251">
        <v>-105.08235</v>
      </c>
      <c r="D251">
        <v>40.5644</v>
      </c>
      <c r="E251" t="s">
        <v>374</v>
      </c>
      <c r="F251" s="4">
        <v>2.53</v>
      </c>
      <c r="G251" s="4">
        <v>14.8</v>
      </c>
      <c r="H251" s="10">
        <v>25</v>
      </c>
      <c r="I251" t="s">
        <v>378</v>
      </c>
    </row>
    <row r="252" spans="1:9" ht="12.75">
      <c r="A252" s="2">
        <v>38976</v>
      </c>
      <c r="B252" s="6">
        <v>0.39305555555555555</v>
      </c>
      <c r="C252">
        <v>-105.0864</v>
      </c>
      <c r="D252">
        <v>40.5624</v>
      </c>
      <c r="E252" t="s">
        <v>370</v>
      </c>
      <c r="F252" s="4">
        <v>8.61</v>
      </c>
      <c r="G252" s="4">
        <v>13.7</v>
      </c>
      <c r="H252" s="10">
        <v>83</v>
      </c>
      <c r="I252" t="s">
        <v>378</v>
      </c>
    </row>
    <row r="253" spans="1:9" ht="12.75">
      <c r="A253" s="2">
        <v>38976</v>
      </c>
      <c r="B253" s="6">
        <v>0.3958333333333333</v>
      </c>
      <c r="C253">
        <v>-105.0872</v>
      </c>
      <c r="D253">
        <v>40.5625</v>
      </c>
      <c r="E253" t="s">
        <v>120</v>
      </c>
      <c r="F253" s="4">
        <v>10.74</v>
      </c>
      <c r="G253" s="4">
        <v>16.6</v>
      </c>
      <c r="H253" s="10">
        <v>110</v>
      </c>
      <c r="I253" t="s">
        <v>378</v>
      </c>
    </row>
    <row r="254" spans="1:9" ht="12.75">
      <c r="A254" s="2">
        <v>38976</v>
      </c>
      <c r="B254" s="6">
        <v>0.5527777777777778</v>
      </c>
      <c r="C254">
        <v>-105.0834</v>
      </c>
      <c r="D254">
        <v>40.5643</v>
      </c>
      <c r="E254" t="s">
        <v>263</v>
      </c>
      <c r="F254" s="4">
        <v>8.57</v>
      </c>
      <c r="G254" s="4">
        <v>18.8</v>
      </c>
      <c r="H254" s="10">
        <v>93</v>
      </c>
      <c r="I254" t="s">
        <v>108</v>
      </c>
    </row>
    <row r="255" spans="1:9" ht="12.75">
      <c r="A255" s="2">
        <v>38976</v>
      </c>
      <c r="B255" s="6">
        <v>0.5604166666666667</v>
      </c>
      <c r="C255">
        <v>-105.0826</v>
      </c>
      <c r="D255">
        <v>40.5647</v>
      </c>
      <c r="E255" t="s">
        <v>263</v>
      </c>
      <c r="F255" s="4">
        <v>9.25</v>
      </c>
      <c r="G255" s="4">
        <v>18.9</v>
      </c>
      <c r="H255" s="10">
        <v>101</v>
      </c>
      <c r="I255" t="s">
        <v>378</v>
      </c>
    </row>
    <row r="256" spans="1:9" ht="12.75">
      <c r="A256" s="2">
        <v>38976</v>
      </c>
      <c r="B256" s="6">
        <v>0.5680555555555555</v>
      </c>
      <c r="C256">
        <v>-105.0818</v>
      </c>
      <c r="D256">
        <v>40.5644</v>
      </c>
      <c r="E256" t="s">
        <v>263</v>
      </c>
      <c r="F256" s="4">
        <v>9.12</v>
      </c>
      <c r="G256" s="4">
        <v>18.8</v>
      </c>
      <c r="H256" s="10">
        <v>98</v>
      </c>
      <c r="I256" t="s">
        <v>378</v>
      </c>
    </row>
    <row r="257" spans="1:9" ht="12.75">
      <c r="A257" s="2">
        <v>38976</v>
      </c>
      <c r="B257" s="6">
        <v>0.5694444444444444</v>
      </c>
      <c r="C257">
        <v>-105.08225</v>
      </c>
      <c r="D257">
        <v>40.56447</v>
      </c>
      <c r="E257" t="s">
        <v>392</v>
      </c>
      <c r="F257" s="4">
        <v>2</v>
      </c>
      <c r="G257" s="4">
        <v>14.5</v>
      </c>
      <c r="H257" s="10">
        <v>20</v>
      </c>
      <c r="I257" t="s">
        <v>109</v>
      </c>
    </row>
    <row r="258" spans="1:9" ht="12.75">
      <c r="A258" s="2">
        <v>38976</v>
      </c>
      <c r="B258" s="6">
        <v>0.5777777777777778</v>
      </c>
      <c r="C258">
        <v>-105.0817</v>
      </c>
      <c r="D258">
        <v>40.5644</v>
      </c>
      <c r="E258" t="s">
        <v>263</v>
      </c>
      <c r="F258" s="4">
        <v>9.25</v>
      </c>
      <c r="G258" s="4">
        <v>18.9</v>
      </c>
      <c r="H258" s="10">
        <v>101</v>
      </c>
      <c r="I258" t="s">
        <v>110</v>
      </c>
    </row>
    <row r="259" spans="1:9" ht="12.75">
      <c r="A259" s="2">
        <v>38976</v>
      </c>
      <c r="B259" s="6">
        <v>0.5840277777777778</v>
      </c>
      <c r="C259">
        <v>-105.0838</v>
      </c>
      <c r="D259">
        <v>40.5639</v>
      </c>
      <c r="E259" t="s">
        <v>263</v>
      </c>
      <c r="F259" s="4">
        <v>8.68</v>
      </c>
      <c r="G259" s="4">
        <v>19</v>
      </c>
      <c r="H259" s="10">
        <v>94</v>
      </c>
      <c r="I259" t="s">
        <v>110</v>
      </c>
    </row>
    <row r="260" spans="1:9" ht="12.75">
      <c r="A260" s="2">
        <v>38976</v>
      </c>
      <c r="B260" s="6">
        <v>0.5861111111111111</v>
      </c>
      <c r="C260">
        <v>-105.0841</v>
      </c>
      <c r="D260">
        <v>40.5635</v>
      </c>
      <c r="E260" t="s">
        <v>263</v>
      </c>
      <c r="F260" s="4">
        <v>9.07</v>
      </c>
      <c r="G260" s="4">
        <v>19.3</v>
      </c>
      <c r="H260" s="10">
        <v>99</v>
      </c>
      <c r="I260" t="s">
        <v>378</v>
      </c>
    </row>
    <row r="261" spans="1:9" ht="12.75">
      <c r="A261" s="2">
        <v>39008</v>
      </c>
      <c r="B261" s="6">
        <v>0.34652777777777777</v>
      </c>
      <c r="C261">
        <v>-105.0826</v>
      </c>
      <c r="D261">
        <v>40.5646</v>
      </c>
      <c r="E261" t="s">
        <v>263</v>
      </c>
      <c r="F261" s="4">
        <v>8.1</v>
      </c>
      <c r="G261" s="4">
        <v>10.4</v>
      </c>
      <c r="H261" s="10">
        <v>73</v>
      </c>
      <c r="I261" t="s">
        <v>376</v>
      </c>
    </row>
    <row r="262" spans="1:9" ht="12.75">
      <c r="A262" s="2">
        <v>39008</v>
      </c>
      <c r="B262" s="6">
        <v>0.34791666666666665</v>
      </c>
      <c r="C262">
        <v>-105.08235</v>
      </c>
      <c r="D262">
        <v>40.5644</v>
      </c>
      <c r="E262" t="s">
        <v>374</v>
      </c>
      <c r="F262" s="4">
        <v>1.97</v>
      </c>
      <c r="G262" s="4">
        <v>13.5</v>
      </c>
      <c r="H262" s="10">
        <v>19</v>
      </c>
      <c r="I262" t="s">
        <v>376</v>
      </c>
    </row>
    <row r="263" spans="1:9" ht="12.75">
      <c r="A263" s="2">
        <v>39008</v>
      </c>
      <c r="B263" s="6">
        <v>0.34861111111111115</v>
      </c>
      <c r="C263">
        <v>-105.08225</v>
      </c>
      <c r="D263">
        <v>40.56447</v>
      </c>
      <c r="E263" t="s">
        <v>392</v>
      </c>
      <c r="F263" s="4">
        <v>1.78</v>
      </c>
      <c r="G263" s="4">
        <v>13.5</v>
      </c>
      <c r="H263" s="10">
        <v>17</v>
      </c>
      <c r="I263" t="s">
        <v>376</v>
      </c>
    </row>
    <row r="264" spans="1:9" ht="12.75">
      <c r="A264" s="2">
        <v>39008</v>
      </c>
      <c r="B264" s="6">
        <v>0.35000000000000003</v>
      </c>
      <c r="C264">
        <v>-105.08235</v>
      </c>
      <c r="D264">
        <v>40.56455</v>
      </c>
      <c r="E264" t="s">
        <v>402</v>
      </c>
      <c r="F264" s="4">
        <v>1.78</v>
      </c>
      <c r="G264" s="4">
        <v>13.8</v>
      </c>
      <c r="H264" s="10">
        <v>17</v>
      </c>
      <c r="I264" t="s">
        <v>111</v>
      </c>
    </row>
    <row r="265" spans="1:9" ht="12.75">
      <c r="A265" s="2">
        <v>39008</v>
      </c>
      <c r="B265" s="6">
        <v>0.3513888888888889</v>
      </c>
      <c r="C265">
        <v>-105.08235</v>
      </c>
      <c r="D265">
        <v>40.5644</v>
      </c>
      <c r="E265" t="s">
        <v>218</v>
      </c>
      <c r="F265" s="4">
        <v>1.68</v>
      </c>
      <c r="G265" s="4">
        <v>14.2</v>
      </c>
      <c r="H265" s="10">
        <v>17</v>
      </c>
      <c r="I265" t="s">
        <v>376</v>
      </c>
    </row>
    <row r="266" spans="1:9" ht="12.75">
      <c r="A266" s="2">
        <v>39008</v>
      </c>
      <c r="B266" s="6">
        <v>0.3527777777777778</v>
      </c>
      <c r="C266">
        <v>-105.08235</v>
      </c>
      <c r="D266">
        <v>40.56445</v>
      </c>
      <c r="E266" t="s">
        <v>373</v>
      </c>
      <c r="F266" s="4">
        <v>1.98</v>
      </c>
      <c r="G266" s="4">
        <v>13.9</v>
      </c>
      <c r="H266" s="10">
        <v>19</v>
      </c>
      <c r="I266" t="s">
        <v>298</v>
      </c>
    </row>
    <row r="267" spans="1:9" ht="12.75">
      <c r="A267" s="2">
        <v>39008</v>
      </c>
      <c r="B267" s="6">
        <v>0.3534722222222222</v>
      </c>
      <c r="C267">
        <v>-105.08245</v>
      </c>
      <c r="D267">
        <v>40.56447</v>
      </c>
      <c r="E267" t="s">
        <v>372</v>
      </c>
      <c r="F267" s="4">
        <v>1.76</v>
      </c>
      <c r="G267" s="4">
        <v>14</v>
      </c>
      <c r="H267" s="10">
        <v>18</v>
      </c>
      <c r="I267" t="s">
        <v>112</v>
      </c>
    </row>
    <row r="268" spans="1:9" ht="12.75">
      <c r="A268" s="2">
        <v>39008</v>
      </c>
      <c r="B268" s="6">
        <v>0.35555555555555557</v>
      </c>
      <c r="C268">
        <v>-105.0835</v>
      </c>
      <c r="D268">
        <v>40.5643</v>
      </c>
      <c r="E268" t="s">
        <v>263</v>
      </c>
      <c r="F268" s="4">
        <v>7.8</v>
      </c>
      <c r="G268" s="4">
        <v>10.5</v>
      </c>
      <c r="H268" s="10">
        <v>70</v>
      </c>
      <c r="I268" t="s">
        <v>376</v>
      </c>
    </row>
    <row r="269" spans="1:9" ht="12.75">
      <c r="A269" s="2">
        <v>39008</v>
      </c>
      <c r="B269" s="6">
        <v>0.3576388888888889</v>
      </c>
      <c r="C269">
        <v>-105.0835</v>
      </c>
      <c r="D269">
        <v>40.5643</v>
      </c>
      <c r="E269" t="s">
        <v>263</v>
      </c>
      <c r="F269" s="4">
        <v>7.5</v>
      </c>
      <c r="G269" s="4">
        <v>10.6</v>
      </c>
      <c r="H269" s="10">
        <v>67</v>
      </c>
      <c r="I269" t="s">
        <v>320</v>
      </c>
    </row>
    <row r="270" spans="1:9" ht="12.75">
      <c r="A270" s="2">
        <v>39008</v>
      </c>
      <c r="B270" s="6">
        <v>0.4166666666666667</v>
      </c>
      <c r="C270">
        <v>-105.0818</v>
      </c>
      <c r="D270">
        <v>40.5645</v>
      </c>
      <c r="E270" t="s">
        <v>263</v>
      </c>
      <c r="F270" s="4">
        <v>8.5</v>
      </c>
      <c r="G270" s="4">
        <v>9.8</v>
      </c>
      <c r="H270" s="10">
        <v>75</v>
      </c>
      <c r="I270" t="s">
        <v>376</v>
      </c>
    </row>
    <row r="271" spans="1:9" ht="12.75">
      <c r="A271" s="2">
        <v>39008</v>
      </c>
      <c r="B271" s="6">
        <v>0.41805555555555557</v>
      </c>
      <c r="C271">
        <v>-105.0817</v>
      </c>
      <c r="D271">
        <v>40.5644</v>
      </c>
      <c r="E271" t="s">
        <v>263</v>
      </c>
      <c r="F271" s="4">
        <v>8.4</v>
      </c>
      <c r="G271" s="4">
        <v>10.8</v>
      </c>
      <c r="H271" s="10">
        <v>76</v>
      </c>
      <c r="I271" t="s">
        <v>376</v>
      </c>
    </row>
    <row r="272" spans="1:9" ht="12.75">
      <c r="A272" s="2">
        <v>39008</v>
      </c>
      <c r="B272" s="6">
        <v>0.42291666666666666</v>
      </c>
      <c r="C272">
        <v>-105.0834</v>
      </c>
      <c r="D272">
        <v>40.5643</v>
      </c>
      <c r="E272" t="s">
        <v>263</v>
      </c>
      <c r="F272" s="4">
        <v>8.4</v>
      </c>
      <c r="G272" s="4">
        <v>11</v>
      </c>
      <c r="H272" s="10">
        <v>76</v>
      </c>
      <c r="I272" t="s">
        <v>320</v>
      </c>
    </row>
    <row r="273" spans="1:9" ht="12.75">
      <c r="A273" s="2">
        <v>39008</v>
      </c>
      <c r="B273" s="6">
        <v>0.4270833333333333</v>
      </c>
      <c r="C273">
        <v>-105.08245</v>
      </c>
      <c r="D273">
        <v>40.56447</v>
      </c>
      <c r="E273" t="s">
        <v>372</v>
      </c>
      <c r="F273" s="4">
        <v>2</v>
      </c>
      <c r="G273" s="4">
        <v>13.5</v>
      </c>
      <c r="H273" s="10">
        <v>19</v>
      </c>
      <c r="I273" t="s">
        <v>320</v>
      </c>
    </row>
    <row r="274" spans="1:9" ht="12.75">
      <c r="A274" s="2">
        <v>39008</v>
      </c>
      <c r="B274" s="6">
        <v>0.4298611111111111</v>
      </c>
      <c r="C274">
        <v>-105.0826</v>
      </c>
      <c r="D274">
        <v>40.5645</v>
      </c>
      <c r="E274" t="s">
        <v>263</v>
      </c>
      <c r="F274" s="4">
        <v>9.85</v>
      </c>
      <c r="G274" s="4">
        <v>11.6</v>
      </c>
      <c r="H274" s="10">
        <v>91</v>
      </c>
      <c r="I274" t="s">
        <v>298</v>
      </c>
    </row>
    <row r="275" spans="1:9" ht="12.75">
      <c r="A275" s="2">
        <v>39008</v>
      </c>
      <c r="B275" s="6">
        <v>0.576388888888889</v>
      </c>
      <c r="C275">
        <v>-105.0827</v>
      </c>
      <c r="D275">
        <v>40.5645</v>
      </c>
      <c r="E275" t="s">
        <v>263</v>
      </c>
      <c r="F275" s="4">
        <v>7.79</v>
      </c>
      <c r="G275" s="4">
        <v>14.2</v>
      </c>
      <c r="H275" s="10">
        <v>76</v>
      </c>
      <c r="I275" t="s">
        <v>298</v>
      </c>
    </row>
    <row r="276" spans="1:9" ht="12.75">
      <c r="A276" s="2">
        <v>39008</v>
      </c>
      <c r="B276" s="6">
        <v>0.5861111111111111</v>
      </c>
      <c r="C276">
        <v>-105.0839</v>
      </c>
      <c r="D276">
        <v>40.5642</v>
      </c>
      <c r="E276" t="s">
        <v>263</v>
      </c>
      <c r="F276" s="4">
        <v>8.36</v>
      </c>
      <c r="G276" s="4">
        <v>13.7</v>
      </c>
      <c r="H276" s="10">
        <v>81</v>
      </c>
      <c r="I276" t="s">
        <v>376</v>
      </c>
    </row>
    <row r="277" spans="1:9" ht="12.75">
      <c r="A277" s="2">
        <v>39008</v>
      </c>
      <c r="B277" s="6">
        <v>0.5895833333333333</v>
      </c>
      <c r="C277">
        <v>-105.0837</v>
      </c>
      <c r="D277">
        <v>40.5641</v>
      </c>
      <c r="E277" t="s">
        <v>263</v>
      </c>
      <c r="F277" s="4">
        <v>8.83</v>
      </c>
      <c r="G277" s="4">
        <v>14.3</v>
      </c>
      <c r="H277" s="10">
        <v>86</v>
      </c>
      <c r="I277" t="s">
        <v>376</v>
      </c>
    </row>
    <row r="278" spans="1:9" ht="12.75">
      <c r="A278" s="2">
        <v>39008</v>
      </c>
      <c r="B278" s="6">
        <v>0.5930555555555556</v>
      </c>
      <c r="C278">
        <v>-105.08245</v>
      </c>
      <c r="D278">
        <v>40.56447</v>
      </c>
      <c r="E278" t="s">
        <v>372</v>
      </c>
      <c r="F278" s="4">
        <v>1.92</v>
      </c>
      <c r="G278" s="4">
        <v>14.1</v>
      </c>
      <c r="H278" s="10">
        <v>19</v>
      </c>
      <c r="I278" t="s">
        <v>320</v>
      </c>
    </row>
    <row r="279" spans="1:9" ht="12.75">
      <c r="A279" s="2">
        <v>39010</v>
      </c>
      <c r="B279" s="6">
        <v>0.34027777777777773</v>
      </c>
      <c r="C279">
        <v>-105.0832</v>
      </c>
      <c r="D279">
        <v>40.5655</v>
      </c>
      <c r="E279" t="s">
        <v>385</v>
      </c>
      <c r="F279" s="4">
        <v>8.3</v>
      </c>
      <c r="G279" s="4">
        <v>7.5</v>
      </c>
      <c r="H279" s="10">
        <v>69</v>
      </c>
      <c r="I279" t="s">
        <v>387</v>
      </c>
    </row>
    <row r="280" spans="1:9" ht="12.75">
      <c r="A280" s="2">
        <v>39010</v>
      </c>
      <c r="B280" s="6">
        <v>0.5131944444444444</v>
      </c>
      <c r="C280">
        <v>-105.0837</v>
      </c>
      <c r="D280">
        <v>40.564</v>
      </c>
      <c r="E280" t="s">
        <v>263</v>
      </c>
      <c r="F280" s="4">
        <v>8.35</v>
      </c>
      <c r="G280" s="4">
        <v>13</v>
      </c>
      <c r="H280" s="10">
        <v>80</v>
      </c>
      <c r="I280" t="s">
        <v>383</v>
      </c>
    </row>
    <row r="281" spans="1:9" ht="12.75">
      <c r="A281" s="2">
        <v>39010</v>
      </c>
      <c r="B281" s="6">
        <v>0.517361111111111</v>
      </c>
      <c r="C281">
        <v>-105.0839</v>
      </c>
      <c r="D281">
        <v>40.5638</v>
      </c>
      <c r="E281" t="s">
        <v>263</v>
      </c>
      <c r="F281" s="4">
        <v>8.61</v>
      </c>
      <c r="G281" s="4">
        <v>12.3</v>
      </c>
      <c r="H281" s="10">
        <v>81</v>
      </c>
      <c r="I281" t="s">
        <v>388</v>
      </c>
    </row>
    <row r="282" spans="1:9" ht="12.75">
      <c r="A282" s="2">
        <v>39010</v>
      </c>
      <c r="B282" s="6">
        <v>0.5236111111111111</v>
      </c>
      <c r="C282">
        <v>-105.0826</v>
      </c>
      <c r="D282">
        <v>40.5644</v>
      </c>
      <c r="E282" t="s">
        <v>263</v>
      </c>
      <c r="F282" s="4">
        <v>8.14</v>
      </c>
      <c r="G282" s="4">
        <v>13.1</v>
      </c>
      <c r="H282" s="10">
        <v>77</v>
      </c>
      <c r="I282" t="s">
        <v>376</v>
      </c>
    </row>
    <row r="283" spans="1:9" ht="12.75">
      <c r="A283" s="2">
        <v>39010</v>
      </c>
      <c r="B283" s="6">
        <v>0.5868055555555556</v>
      </c>
      <c r="C283">
        <v>-105.0856</v>
      </c>
      <c r="D283">
        <v>40.564</v>
      </c>
      <c r="E283" t="s">
        <v>263</v>
      </c>
      <c r="F283" s="4">
        <v>7.74</v>
      </c>
      <c r="G283" s="4">
        <v>15.3</v>
      </c>
      <c r="H283" s="10">
        <v>77</v>
      </c>
      <c r="I283" t="s">
        <v>383</v>
      </c>
    </row>
    <row r="284" spans="1:10" ht="12.75">
      <c r="A284" s="2">
        <v>39010</v>
      </c>
      <c r="B284" s="6">
        <v>0.5902777777777778</v>
      </c>
      <c r="C284">
        <v>-105.084</v>
      </c>
      <c r="D284">
        <v>40.5636</v>
      </c>
      <c r="E284" t="s">
        <v>263</v>
      </c>
      <c r="F284" s="4">
        <v>9.41</v>
      </c>
      <c r="G284" s="4">
        <v>14</v>
      </c>
      <c r="H284" s="10">
        <v>92</v>
      </c>
      <c r="I284" t="s">
        <v>376</v>
      </c>
      <c r="J284" t="s">
        <v>389</v>
      </c>
    </row>
    <row r="285" spans="1:9" ht="12.75">
      <c r="A285" s="2">
        <v>39010</v>
      </c>
      <c r="B285" s="6">
        <v>0.5958333333333333</v>
      </c>
      <c r="C285">
        <v>-105.08235</v>
      </c>
      <c r="D285">
        <v>40.5644</v>
      </c>
      <c r="E285" t="s">
        <v>403</v>
      </c>
      <c r="F285" s="4">
        <v>1.67</v>
      </c>
      <c r="G285" s="4">
        <v>14.8</v>
      </c>
      <c r="H285" s="10">
        <v>17</v>
      </c>
      <c r="I285" t="s">
        <v>376</v>
      </c>
    </row>
    <row r="286" spans="1:9" ht="12.75">
      <c r="A286" s="2">
        <v>39010</v>
      </c>
      <c r="B286" s="6">
        <v>0.5972222222222222</v>
      </c>
      <c r="C286">
        <v>-105.0822</v>
      </c>
      <c r="D286">
        <v>40.5645</v>
      </c>
      <c r="E286" t="s">
        <v>263</v>
      </c>
      <c r="F286" s="4">
        <v>7.67</v>
      </c>
      <c r="G286" s="4">
        <v>13.9</v>
      </c>
      <c r="H286" s="10">
        <v>75</v>
      </c>
      <c r="I286" t="s">
        <v>376</v>
      </c>
    </row>
    <row r="287" spans="1:9" ht="12.75">
      <c r="A287" s="2">
        <v>39011</v>
      </c>
      <c r="B287" s="6">
        <v>0.4305555555555556</v>
      </c>
      <c r="C287">
        <v>-105.08235</v>
      </c>
      <c r="D287">
        <v>40.5644</v>
      </c>
      <c r="E287" t="s">
        <v>403</v>
      </c>
      <c r="F287" s="4">
        <v>1.73</v>
      </c>
      <c r="G287" s="4">
        <v>14</v>
      </c>
      <c r="H287" s="10">
        <v>17</v>
      </c>
      <c r="I287" t="s">
        <v>298</v>
      </c>
    </row>
    <row r="288" spans="1:9" ht="12.75">
      <c r="A288" s="2">
        <v>39011</v>
      </c>
      <c r="B288" s="6">
        <v>0.4305555555555556</v>
      </c>
      <c r="C288">
        <v>-105.08235</v>
      </c>
      <c r="D288">
        <v>40.56455</v>
      </c>
      <c r="E288" t="s">
        <v>402</v>
      </c>
      <c r="F288" s="4">
        <v>1.56</v>
      </c>
      <c r="G288" s="4">
        <v>13.4</v>
      </c>
      <c r="H288" s="10">
        <v>15</v>
      </c>
      <c r="I288" t="s">
        <v>376</v>
      </c>
    </row>
    <row r="289" spans="1:9" ht="12.75">
      <c r="A289" s="2">
        <v>39018</v>
      </c>
      <c r="B289" s="6">
        <v>0.42430555555555555</v>
      </c>
      <c r="C289">
        <v>-105.0832</v>
      </c>
      <c r="D289">
        <v>40.5643</v>
      </c>
      <c r="E289" t="s">
        <v>263</v>
      </c>
      <c r="F289" s="4">
        <v>9.1</v>
      </c>
      <c r="G289" s="4">
        <v>7.7</v>
      </c>
      <c r="H289" s="10">
        <v>76</v>
      </c>
      <c r="I289" t="s">
        <v>29</v>
      </c>
    </row>
    <row r="290" spans="1:9" ht="12.75">
      <c r="A290" s="2">
        <v>39018</v>
      </c>
      <c r="B290" s="6">
        <v>0.4263888888888889</v>
      </c>
      <c r="C290">
        <v>-105.0835</v>
      </c>
      <c r="D290">
        <v>40.5642</v>
      </c>
      <c r="E290" t="s">
        <v>263</v>
      </c>
      <c r="F290" s="4">
        <v>9.58</v>
      </c>
      <c r="G290" s="4">
        <v>7.3</v>
      </c>
      <c r="H290" s="10">
        <v>80</v>
      </c>
      <c r="I290" t="s">
        <v>29</v>
      </c>
    </row>
    <row r="291" spans="1:9" ht="12.75">
      <c r="A291" s="2">
        <v>39018</v>
      </c>
      <c r="B291" s="6">
        <v>0.4354166666666666</v>
      </c>
      <c r="C291">
        <v>-105.08245</v>
      </c>
      <c r="D291">
        <v>40.56447</v>
      </c>
      <c r="E291" t="s">
        <v>372</v>
      </c>
      <c r="F291" s="4">
        <v>3.5</v>
      </c>
      <c r="G291" s="4">
        <v>12.5</v>
      </c>
      <c r="H291" s="10">
        <v>33</v>
      </c>
      <c r="I291" t="s">
        <v>29</v>
      </c>
    </row>
    <row r="292" spans="1:9" ht="12.75">
      <c r="A292" s="2">
        <v>39018</v>
      </c>
      <c r="B292" s="6">
        <v>0.4388888888888889</v>
      </c>
      <c r="C292">
        <v>-105.08235</v>
      </c>
      <c r="D292">
        <v>40.56455</v>
      </c>
      <c r="E292" t="s">
        <v>402</v>
      </c>
      <c r="F292" s="4">
        <v>1.5</v>
      </c>
      <c r="G292" s="4">
        <v>12.9</v>
      </c>
      <c r="H292" s="10">
        <v>14</v>
      </c>
      <c r="I292" t="s">
        <v>29</v>
      </c>
    </row>
    <row r="293" spans="1:9" ht="12.75">
      <c r="A293" s="2">
        <v>39018</v>
      </c>
      <c r="B293" s="6">
        <v>0.44375000000000003</v>
      </c>
      <c r="C293">
        <v>-105.0818</v>
      </c>
      <c r="D293">
        <v>40.5644</v>
      </c>
      <c r="E293" t="s">
        <v>263</v>
      </c>
      <c r="F293" s="4">
        <v>9.8</v>
      </c>
      <c r="G293" s="4">
        <v>7.8</v>
      </c>
      <c r="H293" s="10">
        <v>82</v>
      </c>
      <c r="I293" t="s">
        <v>29</v>
      </c>
    </row>
    <row r="294" spans="1:9" ht="12.75">
      <c r="A294" s="2">
        <v>39210</v>
      </c>
      <c r="B294" s="6">
        <v>0.33819444444444446</v>
      </c>
      <c r="C294">
        <v>-105.0835</v>
      </c>
      <c r="D294">
        <v>40.5642</v>
      </c>
      <c r="E294" t="s">
        <v>198</v>
      </c>
      <c r="F294" s="4">
        <v>7.5</v>
      </c>
      <c r="G294" s="4">
        <v>13</v>
      </c>
      <c r="H294" s="10">
        <v>71</v>
      </c>
      <c r="I294" t="s">
        <v>253</v>
      </c>
    </row>
    <row r="295" spans="1:9" ht="12.75">
      <c r="A295" s="2">
        <v>39210</v>
      </c>
      <c r="B295" s="6">
        <v>0.34375</v>
      </c>
      <c r="C295">
        <v>-105.0833</v>
      </c>
      <c r="D295">
        <v>40.5643</v>
      </c>
      <c r="E295" t="s">
        <v>198</v>
      </c>
      <c r="F295" s="4">
        <v>7.5</v>
      </c>
      <c r="G295" s="4">
        <v>12</v>
      </c>
      <c r="H295" s="10">
        <v>70</v>
      </c>
      <c r="I295" t="s">
        <v>253</v>
      </c>
    </row>
    <row r="296" spans="1:9" ht="12.75">
      <c r="A296" s="2">
        <v>39210</v>
      </c>
      <c r="B296" s="6">
        <v>0.3451388888888889</v>
      </c>
      <c r="C296">
        <v>-105.08235</v>
      </c>
      <c r="D296">
        <v>40.5644</v>
      </c>
      <c r="E296" t="s">
        <v>374</v>
      </c>
      <c r="F296" s="4">
        <v>3.1</v>
      </c>
      <c r="G296" s="4">
        <v>9</v>
      </c>
      <c r="H296" s="10">
        <v>27</v>
      </c>
      <c r="I296" t="s">
        <v>253</v>
      </c>
    </row>
    <row r="297" spans="1:9" ht="12.75">
      <c r="A297" s="2">
        <v>39210</v>
      </c>
      <c r="B297" s="6">
        <v>0.3506944444444444</v>
      </c>
      <c r="C297">
        <v>-105.08235</v>
      </c>
      <c r="D297">
        <v>40.56445</v>
      </c>
      <c r="E297" t="s">
        <v>373</v>
      </c>
      <c r="F297" s="4">
        <v>8.9</v>
      </c>
      <c r="G297" s="4">
        <v>12</v>
      </c>
      <c r="H297" s="10">
        <v>83</v>
      </c>
      <c r="I297" t="s">
        <v>253</v>
      </c>
    </row>
    <row r="298" spans="1:9" ht="12.75">
      <c r="A298" s="2">
        <v>39210</v>
      </c>
      <c r="B298" s="6">
        <v>0.3541666666666667</v>
      </c>
      <c r="C298">
        <v>-105.08245</v>
      </c>
      <c r="D298">
        <v>40.56447</v>
      </c>
      <c r="E298" t="s">
        <v>372</v>
      </c>
      <c r="F298" s="4">
        <v>4.9</v>
      </c>
      <c r="G298" s="4">
        <v>10</v>
      </c>
      <c r="H298" s="10">
        <v>43</v>
      </c>
      <c r="I298" t="s">
        <v>253</v>
      </c>
    </row>
    <row r="299" spans="1:9" ht="12.75">
      <c r="A299" s="2">
        <v>39210</v>
      </c>
      <c r="B299" s="6">
        <v>0.35694444444444445</v>
      </c>
      <c r="C299">
        <v>-105.08235</v>
      </c>
      <c r="D299">
        <v>40.5644</v>
      </c>
      <c r="E299" t="s">
        <v>403</v>
      </c>
      <c r="F299" s="4">
        <v>3.4</v>
      </c>
      <c r="G299" s="4">
        <v>9</v>
      </c>
      <c r="H299" s="10">
        <v>29</v>
      </c>
      <c r="I299" t="s">
        <v>253</v>
      </c>
    </row>
    <row r="300" spans="1:9" ht="12.75">
      <c r="A300" s="2">
        <v>39210</v>
      </c>
      <c r="B300" s="6">
        <v>0.3611111111111111</v>
      </c>
      <c r="C300">
        <v>-105.08235</v>
      </c>
      <c r="D300">
        <v>40.56455</v>
      </c>
      <c r="E300" t="s">
        <v>402</v>
      </c>
      <c r="F300" s="4">
        <v>3.5</v>
      </c>
      <c r="G300" s="4">
        <v>8.7</v>
      </c>
      <c r="H300" s="10">
        <v>30</v>
      </c>
      <c r="I300" t="s">
        <v>253</v>
      </c>
    </row>
    <row r="301" spans="1:9" ht="12.75">
      <c r="A301" s="2">
        <v>39210</v>
      </c>
      <c r="B301" s="6">
        <v>0.40972222222222227</v>
      </c>
      <c r="C301">
        <v>-105.08235</v>
      </c>
      <c r="D301">
        <v>40.56445</v>
      </c>
      <c r="E301" t="s">
        <v>373</v>
      </c>
      <c r="F301" s="4">
        <v>2.9</v>
      </c>
      <c r="G301" s="4">
        <v>9.4</v>
      </c>
      <c r="H301" s="10">
        <v>25</v>
      </c>
      <c r="I301" t="s">
        <v>253</v>
      </c>
    </row>
    <row r="302" spans="1:9" ht="12.75">
      <c r="A302" s="2">
        <v>39210</v>
      </c>
      <c r="B302" s="6">
        <v>0.41250000000000003</v>
      </c>
      <c r="C302">
        <v>-105.0833</v>
      </c>
      <c r="D302">
        <v>40.5643</v>
      </c>
      <c r="E302" t="s">
        <v>198</v>
      </c>
      <c r="F302" s="4">
        <v>8.1</v>
      </c>
      <c r="G302" s="4">
        <v>13.7</v>
      </c>
      <c r="H302" s="10">
        <v>78</v>
      </c>
      <c r="I302" t="s">
        <v>253</v>
      </c>
    </row>
    <row r="303" spans="1:9" ht="12.75">
      <c r="A303" s="2">
        <v>39210</v>
      </c>
      <c r="B303" s="6">
        <v>0.4152777777777778</v>
      </c>
      <c r="C303">
        <v>-105.0836</v>
      </c>
      <c r="D303">
        <v>40.5642</v>
      </c>
      <c r="E303" t="s">
        <v>198</v>
      </c>
      <c r="F303" s="4">
        <v>8.4</v>
      </c>
      <c r="G303" s="4">
        <v>14.1</v>
      </c>
      <c r="H303" s="10">
        <v>82</v>
      </c>
      <c r="I303" t="s">
        <v>253</v>
      </c>
    </row>
    <row r="304" spans="1:9" ht="12.75">
      <c r="A304" s="2">
        <v>39210</v>
      </c>
      <c r="B304" s="6">
        <v>0.4166666666666667</v>
      </c>
      <c r="C304">
        <v>-105.0838</v>
      </c>
      <c r="D304">
        <v>40.564</v>
      </c>
      <c r="E304" t="s">
        <v>198</v>
      </c>
      <c r="F304" s="4">
        <v>8.6</v>
      </c>
      <c r="G304" s="4">
        <v>14.5</v>
      </c>
      <c r="H304" s="10">
        <v>85</v>
      </c>
      <c r="I304" t="s">
        <v>253</v>
      </c>
    </row>
    <row r="305" spans="1:9" ht="12.75">
      <c r="A305" s="2">
        <v>39210</v>
      </c>
      <c r="B305" s="6">
        <v>0.4201388888888889</v>
      </c>
      <c r="C305">
        <v>-105.084</v>
      </c>
      <c r="D305">
        <v>40.5635</v>
      </c>
      <c r="E305" t="s">
        <v>198</v>
      </c>
      <c r="F305" s="4">
        <v>9.6</v>
      </c>
      <c r="G305" s="4">
        <v>15.3</v>
      </c>
      <c r="H305" s="10">
        <v>96</v>
      </c>
      <c r="I305" t="s">
        <v>253</v>
      </c>
    </row>
    <row r="306" spans="1:9" ht="12.75">
      <c r="A306" s="2">
        <v>39210</v>
      </c>
      <c r="B306" s="6">
        <v>0.42291666666666666</v>
      </c>
      <c r="C306">
        <v>-105.0839</v>
      </c>
      <c r="D306">
        <v>40.5642</v>
      </c>
      <c r="E306" t="s">
        <v>198</v>
      </c>
      <c r="F306" s="4">
        <v>9.2</v>
      </c>
      <c r="G306" s="4">
        <v>14.2</v>
      </c>
      <c r="H306" s="10">
        <v>90</v>
      </c>
      <c r="I306" t="s">
        <v>253</v>
      </c>
    </row>
    <row r="307" spans="1:9" ht="12.75">
      <c r="A307" s="2">
        <v>39210</v>
      </c>
      <c r="B307" s="6">
        <v>0.4263888888888889</v>
      </c>
      <c r="C307">
        <v>-105.08235</v>
      </c>
      <c r="D307">
        <v>40.5644</v>
      </c>
      <c r="E307" t="s">
        <v>374</v>
      </c>
      <c r="F307" s="4">
        <v>2.2</v>
      </c>
      <c r="G307" s="4">
        <v>8.9</v>
      </c>
      <c r="H307" s="10">
        <v>19</v>
      </c>
      <c r="I307" t="s">
        <v>253</v>
      </c>
    </row>
    <row r="308" spans="1:9" ht="12.75">
      <c r="A308" s="2">
        <v>39211</v>
      </c>
      <c r="B308" s="6">
        <v>0.4159722222222222</v>
      </c>
      <c r="C308">
        <v>-105.0833</v>
      </c>
      <c r="D308">
        <v>40.5643</v>
      </c>
      <c r="E308" t="s">
        <v>198</v>
      </c>
      <c r="F308" s="4">
        <v>8.8</v>
      </c>
      <c r="G308" s="4">
        <v>16.3</v>
      </c>
      <c r="H308" s="10">
        <v>90</v>
      </c>
      <c r="I308" t="s">
        <v>253</v>
      </c>
    </row>
    <row r="309" spans="1:9" ht="12.75">
      <c r="A309" s="2">
        <v>39211</v>
      </c>
      <c r="B309" s="6">
        <v>0.4215277777777778</v>
      </c>
      <c r="C309">
        <v>-105.0835</v>
      </c>
      <c r="D309">
        <v>40.5641</v>
      </c>
      <c r="E309" t="s">
        <v>198</v>
      </c>
      <c r="F309" s="4">
        <v>8.7</v>
      </c>
      <c r="G309" s="4">
        <v>14.8</v>
      </c>
      <c r="H309" s="10">
        <v>86</v>
      </c>
      <c r="I309" t="s">
        <v>253</v>
      </c>
    </row>
    <row r="310" spans="1:9" ht="12.75">
      <c r="A310" s="2">
        <v>39211</v>
      </c>
      <c r="B310" s="6">
        <v>0.4236111111111111</v>
      </c>
      <c r="C310">
        <v>-105.0832</v>
      </c>
      <c r="D310">
        <v>40.5638</v>
      </c>
      <c r="E310" t="s">
        <v>198</v>
      </c>
      <c r="F310" s="4">
        <v>9.1</v>
      </c>
      <c r="G310" s="4">
        <v>14.7</v>
      </c>
      <c r="H310" s="10">
        <v>90</v>
      </c>
      <c r="I310" t="s">
        <v>253</v>
      </c>
    </row>
    <row r="311" spans="1:9" ht="12.75">
      <c r="A311" s="2">
        <v>39211</v>
      </c>
      <c r="B311" s="6">
        <v>0.42569444444444443</v>
      </c>
      <c r="C311">
        <v>-105.0839</v>
      </c>
      <c r="D311">
        <v>40.5638</v>
      </c>
      <c r="E311" t="s">
        <v>198</v>
      </c>
      <c r="F311" s="4">
        <v>9.1</v>
      </c>
      <c r="G311" s="4">
        <v>14.9</v>
      </c>
      <c r="H311" s="10">
        <v>90</v>
      </c>
      <c r="I311" t="s">
        <v>253</v>
      </c>
    </row>
    <row r="312" spans="1:9" ht="12.75">
      <c r="A312" s="2">
        <v>39211</v>
      </c>
      <c r="B312" s="6">
        <v>0.43124999999999997</v>
      </c>
      <c r="C312">
        <v>-105.0839</v>
      </c>
      <c r="D312">
        <v>40.5633</v>
      </c>
      <c r="E312" t="s">
        <v>198</v>
      </c>
      <c r="F312" s="4">
        <v>9.6</v>
      </c>
      <c r="G312" s="4">
        <v>15.3</v>
      </c>
      <c r="H312" s="10">
        <v>96</v>
      </c>
      <c r="I312" t="s">
        <v>253</v>
      </c>
    </row>
    <row r="313" spans="1:9" ht="12.75">
      <c r="A313" s="2">
        <v>39211</v>
      </c>
      <c r="B313" s="6">
        <v>0.4388888888888889</v>
      </c>
      <c r="C313">
        <v>-105.08235</v>
      </c>
      <c r="D313">
        <v>40.5644</v>
      </c>
      <c r="E313" t="s">
        <v>403</v>
      </c>
      <c r="F313" s="4">
        <v>3.1</v>
      </c>
      <c r="G313" s="4">
        <v>9.7</v>
      </c>
      <c r="H313" s="10">
        <v>27</v>
      </c>
      <c r="I313" t="s">
        <v>253</v>
      </c>
    </row>
    <row r="314" spans="1:9" ht="12.75">
      <c r="A314" s="2">
        <v>39211</v>
      </c>
      <c r="B314" s="6">
        <v>0.517361111111111</v>
      </c>
      <c r="C314">
        <v>-105.0825</v>
      </c>
      <c r="D314">
        <v>40.5645</v>
      </c>
      <c r="E314" t="s">
        <v>198</v>
      </c>
      <c r="F314" s="4">
        <v>8.1</v>
      </c>
      <c r="G314" s="4">
        <v>17.2</v>
      </c>
      <c r="H314" s="10">
        <v>85</v>
      </c>
      <c r="I314" t="s">
        <v>253</v>
      </c>
    </row>
    <row r="315" spans="1:9" ht="12.75">
      <c r="A315" s="2">
        <v>39211</v>
      </c>
      <c r="B315" s="6">
        <v>0.525</v>
      </c>
      <c r="C315">
        <v>-105.08245</v>
      </c>
      <c r="D315">
        <v>40.56447</v>
      </c>
      <c r="E315" t="s">
        <v>372</v>
      </c>
      <c r="F315" s="4">
        <v>2.4</v>
      </c>
      <c r="G315" s="4">
        <v>9.8</v>
      </c>
      <c r="H315" s="10">
        <v>21</v>
      </c>
      <c r="I315" t="s">
        <v>253</v>
      </c>
    </row>
    <row r="316" spans="1:9" ht="12.75">
      <c r="A316" s="2">
        <v>39211</v>
      </c>
      <c r="B316" s="6">
        <v>0.5305555555555556</v>
      </c>
      <c r="C316">
        <v>-105.0823</v>
      </c>
      <c r="D316">
        <v>40.5646</v>
      </c>
      <c r="E316" t="s">
        <v>198</v>
      </c>
      <c r="F316" s="4">
        <v>8.7</v>
      </c>
      <c r="G316" s="4">
        <v>17</v>
      </c>
      <c r="H316" s="10">
        <v>91</v>
      </c>
      <c r="I316" t="s">
        <v>253</v>
      </c>
    </row>
    <row r="317" spans="1:9" ht="12.75">
      <c r="A317" s="2">
        <v>39211</v>
      </c>
      <c r="B317" s="6">
        <v>0.5847222222222223</v>
      </c>
      <c r="C317">
        <v>-105.0824</v>
      </c>
      <c r="D317">
        <v>40.5646</v>
      </c>
      <c r="E317" t="s">
        <v>198</v>
      </c>
      <c r="F317" s="4">
        <v>8.3</v>
      </c>
      <c r="G317" s="4">
        <v>17.8</v>
      </c>
      <c r="H317" s="10">
        <v>88</v>
      </c>
      <c r="I317" t="s">
        <v>253</v>
      </c>
    </row>
    <row r="318" spans="1:9" ht="12.75">
      <c r="A318" s="2">
        <v>39211</v>
      </c>
      <c r="B318" s="6">
        <v>0.5881944444444445</v>
      </c>
      <c r="C318">
        <v>-105.0829</v>
      </c>
      <c r="D318">
        <v>40.5644</v>
      </c>
      <c r="E318" t="s">
        <v>198</v>
      </c>
      <c r="F318" s="4">
        <v>8.2</v>
      </c>
      <c r="G318" s="4">
        <v>16.8</v>
      </c>
      <c r="H318" s="10">
        <v>85</v>
      </c>
      <c r="I318" t="s">
        <v>253</v>
      </c>
    </row>
    <row r="319" spans="1:9" ht="12.75">
      <c r="A319" s="2">
        <v>39211</v>
      </c>
      <c r="B319" s="6">
        <v>0.5916666666666667</v>
      </c>
      <c r="C319">
        <v>-105.08235</v>
      </c>
      <c r="D319">
        <v>40.56445</v>
      </c>
      <c r="E319" t="s">
        <v>373</v>
      </c>
      <c r="F319" s="4">
        <v>3.3</v>
      </c>
      <c r="G319" s="4">
        <v>12.8</v>
      </c>
      <c r="H319" s="10">
        <v>31</v>
      </c>
      <c r="I319" t="s">
        <v>253</v>
      </c>
    </row>
    <row r="320" spans="1:9" ht="12.75">
      <c r="A320" s="2">
        <v>39211</v>
      </c>
      <c r="B320" s="6">
        <v>0.6</v>
      </c>
      <c r="C320">
        <v>-105.08235</v>
      </c>
      <c r="D320">
        <v>40.56455</v>
      </c>
      <c r="E320" t="s">
        <v>402</v>
      </c>
      <c r="F320" s="4">
        <v>2.5</v>
      </c>
      <c r="G320" s="4">
        <v>9.1</v>
      </c>
      <c r="H320" s="10">
        <v>22</v>
      </c>
      <c r="I320" t="s">
        <v>253</v>
      </c>
    </row>
    <row r="321" spans="1:9" ht="12.75">
      <c r="A321" s="2">
        <v>39344</v>
      </c>
      <c r="B321" s="6">
        <v>0.3625</v>
      </c>
      <c r="C321">
        <v>-105.08245</v>
      </c>
      <c r="D321">
        <v>40.56447</v>
      </c>
      <c r="E321" t="s">
        <v>372</v>
      </c>
      <c r="F321" s="4">
        <v>2.1</v>
      </c>
      <c r="G321" s="4">
        <v>15.7</v>
      </c>
      <c r="H321" s="10">
        <v>21</v>
      </c>
      <c r="I321" s="10" t="s">
        <v>407</v>
      </c>
    </row>
    <row r="322" spans="1:9" ht="12.75">
      <c r="A322" s="2">
        <v>39344</v>
      </c>
      <c r="B322" s="6">
        <v>0.3638888888888889</v>
      </c>
      <c r="C322">
        <v>-105.0816</v>
      </c>
      <c r="D322">
        <v>40.5644</v>
      </c>
      <c r="E322" t="s">
        <v>198</v>
      </c>
      <c r="F322" s="4">
        <v>9.4</v>
      </c>
      <c r="G322" s="4">
        <v>14.5</v>
      </c>
      <c r="H322" s="10">
        <v>93</v>
      </c>
      <c r="I322" s="10" t="s">
        <v>407</v>
      </c>
    </row>
    <row r="323" spans="1:9" ht="12.75">
      <c r="A323" s="2">
        <v>39344</v>
      </c>
      <c r="B323" s="6">
        <v>0.3652777777777778</v>
      </c>
      <c r="C323">
        <v>-105.0818</v>
      </c>
      <c r="D323">
        <v>40.5644</v>
      </c>
      <c r="E323" t="s">
        <v>198</v>
      </c>
      <c r="F323" s="4">
        <v>9.9</v>
      </c>
      <c r="G323" s="4">
        <v>14.7</v>
      </c>
      <c r="H323" s="10">
        <v>98</v>
      </c>
      <c r="I323" s="10" t="s">
        <v>407</v>
      </c>
    </row>
    <row r="324" spans="1:9" ht="12.75">
      <c r="A324" s="2">
        <v>39344</v>
      </c>
      <c r="B324" s="6">
        <v>0.3666666666666667</v>
      </c>
      <c r="C324">
        <v>-105.08225</v>
      </c>
      <c r="D324">
        <v>40.56447</v>
      </c>
      <c r="E324" t="s">
        <v>392</v>
      </c>
      <c r="F324" s="4">
        <v>3.4</v>
      </c>
      <c r="G324" s="4">
        <v>14.3</v>
      </c>
      <c r="H324" s="10">
        <v>33</v>
      </c>
      <c r="I324" s="10" t="s">
        <v>407</v>
      </c>
    </row>
    <row r="325" spans="1:9" ht="12.75">
      <c r="A325" s="2">
        <v>39344</v>
      </c>
      <c r="B325" s="6">
        <v>0.3680555555555556</v>
      </c>
      <c r="C325">
        <v>-105.0826</v>
      </c>
      <c r="D325">
        <v>40.5645</v>
      </c>
      <c r="E325" t="s">
        <v>198</v>
      </c>
      <c r="F325" s="4">
        <v>10.3</v>
      </c>
      <c r="G325" s="4">
        <v>13.3</v>
      </c>
      <c r="H325" s="10">
        <v>99</v>
      </c>
      <c r="I325" s="10" t="s">
        <v>407</v>
      </c>
    </row>
    <row r="326" spans="1:9" ht="12.75">
      <c r="A326" s="2">
        <v>39344</v>
      </c>
      <c r="B326" s="6">
        <v>0.37152777777777773</v>
      </c>
      <c r="C326">
        <v>-105.0833</v>
      </c>
      <c r="D326">
        <v>40.5642</v>
      </c>
      <c r="E326" t="s">
        <v>198</v>
      </c>
      <c r="F326" s="4">
        <v>10.41</v>
      </c>
      <c r="G326" s="4">
        <v>14</v>
      </c>
      <c r="H326" s="10">
        <v>101</v>
      </c>
      <c r="I326" s="10" t="s">
        <v>407</v>
      </c>
    </row>
    <row r="327" spans="1:9" ht="12.75">
      <c r="A327" s="2">
        <v>39344</v>
      </c>
      <c r="B327" s="6">
        <v>0.3736111111111111</v>
      </c>
      <c r="C327">
        <v>-105.0838</v>
      </c>
      <c r="D327">
        <v>40.5638</v>
      </c>
      <c r="E327" t="s">
        <v>198</v>
      </c>
      <c r="F327" s="4">
        <v>11.4</v>
      </c>
      <c r="G327" s="4">
        <v>11.1</v>
      </c>
      <c r="H327" s="10">
        <v>104</v>
      </c>
      <c r="I327" s="10" t="s">
        <v>407</v>
      </c>
    </row>
    <row r="328" spans="1:9" ht="12.75">
      <c r="A328" s="2">
        <v>39344</v>
      </c>
      <c r="B328" s="6">
        <v>0.3743055555555555</v>
      </c>
      <c r="C328">
        <v>-105.0839</v>
      </c>
      <c r="D328">
        <v>40.5637</v>
      </c>
      <c r="E328" t="s">
        <v>198</v>
      </c>
      <c r="F328" s="4">
        <v>13.3</v>
      </c>
      <c r="G328" s="4">
        <v>14.4</v>
      </c>
      <c r="H328" s="10">
        <v>131</v>
      </c>
      <c r="I328" s="10" t="s">
        <v>407</v>
      </c>
    </row>
    <row r="329" spans="1:9" ht="12.75">
      <c r="A329" s="2">
        <v>39344</v>
      </c>
      <c r="B329" s="6">
        <v>0.3756944444444445</v>
      </c>
      <c r="C329">
        <v>-105.0839</v>
      </c>
      <c r="D329">
        <v>40.5639</v>
      </c>
      <c r="E329" t="s">
        <v>198</v>
      </c>
      <c r="F329" s="4">
        <v>10.51</v>
      </c>
      <c r="G329" s="4">
        <v>13.7</v>
      </c>
      <c r="H329" s="10">
        <v>102</v>
      </c>
      <c r="I329" s="10" t="s">
        <v>407</v>
      </c>
    </row>
    <row r="330" spans="1:9" ht="12.75">
      <c r="A330" s="2">
        <v>39344</v>
      </c>
      <c r="B330" s="6">
        <v>0.3770833333333334</v>
      </c>
      <c r="C330">
        <v>-105.0839</v>
      </c>
      <c r="D330">
        <v>40.5637</v>
      </c>
      <c r="E330" t="s">
        <v>198</v>
      </c>
      <c r="F330" s="4">
        <v>10.3</v>
      </c>
      <c r="G330" s="4">
        <v>14.7</v>
      </c>
      <c r="H330" s="10">
        <v>102</v>
      </c>
      <c r="I330" s="10" t="s">
        <v>407</v>
      </c>
    </row>
    <row r="331" spans="1:9" ht="12.75">
      <c r="A331" s="2">
        <v>39344</v>
      </c>
      <c r="B331" s="6">
        <v>0.37916666666666665</v>
      </c>
      <c r="C331">
        <v>-105.084</v>
      </c>
      <c r="D331">
        <v>40.5637</v>
      </c>
      <c r="E331" t="s">
        <v>198</v>
      </c>
      <c r="F331" s="4">
        <v>10.5</v>
      </c>
      <c r="G331" s="4">
        <v>14.7</v>
      </c>
      <c r="H331" s="10">
        <v>104</v>
      </c>
      <c r="I331" s="10" t="s">
        <v>407</v>
      </c>
    </row>
    <row r="332" spans="1:9" ht="12.75">
      <c r="A332" s="2">
        <v>39344</v>
      </c>
      <c r="B332" s="6">
        <v>0.3819444444444444</v>
      </c>
      <c r="C332">
        <v>-105.0841</v>
      </c>
      <c r="D332">
        <v>40.5638</v>
      </c>
      <c r="E332" t="s">
        <v>198</v>
      </c>
      <c r="F332" s="4">
        <v>10.2</v>
      </c>
      <c r="G332" s="4">
        <v>14.7</v>
      </c>
      <c r="H332" s="10">
        <v>101</v>
      </c>
      <c r="I332" s="10" t="s">
        <v>407</v>
      </c>
    </row>
    <row r="333" spans="1:9" ht="12.75">
      <c r="A333" s="2">
        <v>39344</v>
      </c>
      <c r="B333" s="6">
        <v>0.3826388888888889</v>
      </c>
      <c r="C333">
        <v>-105.0841</v>
      </c>
      <c r="D333">
        <v>40.5635</v>
      </c>
      <c r="E333" t="s">
        <v>198</v>
      </c>
      <c r="F333" s="4">
        <v>12.8</v>
      </c>
      <c r="G333" s="4">
        <v>14.8</v>
      </c>
      <c r="H333" s="10">
        <v>127</v>
      </c>
      <c r="I333" s="10" t="s">
        <v>407</v>
      </c>
    </row>
    <row r="334" spans="1:9" ht="12.75">
      <c r="A334" s="2">
        <v>39344</v>
      </c>
      <c r="B334" s="6">
        <v>0.5499999999999999</v>
      </c>
      <c r="C334">
        <v>-105.0827</v>
      </c>
      <c r="D334">
        <v>40.5646</v>
      </c>
      <c r="E334" t="s">
        <v>198</v>
      </c>
      <c r="F334" s="4">
        <v>8.2</v>
      </c>
      <c r="G334" s="4">
        <v>16.4</v>
      </c>
      <c r="H334" s="10">
        <v>84</v>
      </c>
      <c r="I334" s="10" t="s">
        <v>407</v>
      </c>
    </row>
    <row r="335" spans="1:9" ht="12.75">
      <c r="A335" s="2">
        <v>39344</v>
      </c>
      <c r="B335" s="6">
        <v>0.55625</v>
      </c>
      <c r="C335">
        <v>-105.0831</v>
      </c>
      <c r="D335">
        <v>40.5645</v>
      </c>
      <c r="E335" t="s">
        <v>198</v>
      </c>
      <c r="F335" s="4">
        <v>9.6</v>
      </c>
      <c r="G335" s="4">
        <v>16.1</v>
      </c>
      <c r="H335" s="10">
        <v>98</v>
      </c>
      <c r="I335" s="10" t="s">
        <v>407</v>
      </c>
    </row>
    <row r="336" spans="1:9" ht="12.75">
      <c r="A336" s="2">
        <v>39344</v>
      </c>
      <c r="B336" s="6">
        <v>0.5590277777777778</v>
      </c>
      <c r="C336">
        <v>-105.0837</v>
      </c>
      <c r="D336">
        <v>40.5643</v>
      </c>
      <c r="E336" t="s">
        <v>198</v>
      </c>
      <c r="F336" s="4">
        <v>9.4</v>
      </c>
      <c r="G336" s="4">
        <v>16.2</v>
      </c>
      <c r="H336" s="10">
        <v>96</v>
      </c>
      <c r="I336" s="10" t="s">
        <v>407</v>
      </c>
    </row>
    <row r="337" spans="1:9" ht="12.75">
      <c r="A337" s="2">
        <v>39344</v>
      </c>
      <c r="B337" s="6">
        <v>0.5604166666666667</v>
      </c>
      <c r="C337">
        <v>-105.0837</v>
      </c>
      <c r="D337">
        <v>40.5641</v>
      </c>
      <c r="E337" t="s">
        <v>198</v>
      </c>
      <c r="F337" s="4">
        <v>9.2</v>
      </c>
      <c r="G337" s="4">
        <v>16.2</v>
      </c>
      <c r="H337" s="10">
        <v>94</v>
      </c>
      <c r="I337" s="10" t="s">
        <v>407</v>
      </c>
    </row>
    <row r="338" spans="1:9" ht="12.75">
      <c r="A338" s="2">
        <v>39344</v>
      </c>
      <c r="B338" s="6">
        <v>0.5631944444444444</v>
      </c>
      <c r="C338">
        <v>-105.0839</v>
      </c>
      <c r="D338">
        <v>40.5635</v>
      </c>
      <c r="E338" t="s">
        <v>198</v>
      </c>
      <c r="F338" s="4">
        <v>10.3</v>
      </c>
      <c r="G338" s="4">
        <v>16.1</v>
      </c>
      <c r="H338" s="10">
        <v>105</v>
      </c>
      <c r="I338" s="10" t="s">
        <v>407</v>
      </c>
    </row>
    <row r="339" spans="1:9" ht="12.75">
      <c r="A339" s="2">
        <v>39344</v>
      </c>
      <c r="B339" s="6">
        <v>0.5666666666666667</v>
      </c>
      <c r="C339">
        <v>-105.084</v>
      </c>
      <c r="D339">
        <v>40.5632</v>
      </c>
      <c r="E339" t="s">
        <v>198</v>
      </c>
      <c r="F339" s="4">
        <v>9.92</v>
      </c>
      <c r="G339" s="4">
        <v>16.2</v>
      </c>
      <c r="H339" s="10">
        <v>101</v>
      </c>
      <c r="I339" s="10" t="s">
        <v>407</v>
      </c>
    </row>
    <row r="340" spans="1:9" ht="12.75">
      <c r="A340" s="2">
        <v>39344</v>
      </c>
      <c r="B340" s="6">
        <v>0.5736111111111112</v>
      </c>
      <c r="C340">
        <v>-105.08245</v>
      </c>
      <c r="D340">
        <v>40.56447</v>
      </c>
      <c r="E340" t="s">
        <v>372</v>
      </c>
      <c r="F340" s="4">
        <v>2.2</v>
      </c>
      <c r="G340" s="4">
        <v>15.5</v>
      </c>
      <c r="H340" s="10">
        <v>22</v>
      </c>
      <c r="I340" s="10" t="s">
        <v>407</v>
      </c>
    </row>
    <row r="341" spans="1:9" ht="12.75">
      <c r="A341" s="2">
        <v>39345</v>
      </c>
      <c r="B341" s="6">
        <v>0.78125</v>
      </c>
      <c r="C341">
        <v>-105.0835</v>
      </c>
      <c r="D341">
        <v>40.5653</v>
      </c>
      <c r="E341" t="s">
        <v>395</v>
      </c>
      <c r="F341" s="4">
        <v>9.8</v>
      </c>
      <c r="G341" s="4">
        <v>14.8</v>
      </c>
      <c r="H341" s="10">
        <v>97</v>
      </c>
      <c r="I341" s="10" t="s">
        <v>407</v>
      </c>
    </row>
    <row r="342" spans="1:9" ht="12.75">
      <c r="A342" s="2">
        <v>39345</v>
      </c>
      <c r="B342" s="6">
        <v>0.7854166666666668</v>
      </c>
      <c r="C342">
        <v>-105.0832</v>
      </c>
      <c r="D342">
        <v>40.5643</v>
      </c>
      <c r="E342" t="s">
        <v>198</v>
      </c>
      <c r="F342" s="4">
        <v>9.4</v>
      </c>
      <c r="G342" s="4">
        <v>16.3</v>
      </c>
      <c r="H342" s="10">
        <v>96</v>
      </c>
      <c r="I342" s="10" t="s">
        <v>407</v>
      </c>
    </row>
    <row r="343" spans="1:9" ht="12.75">
      <c r="A343" s="2">
        <v>39345</v>
      </c>
      <c r="B343" s="6">
        <v>0.7881944444444445</v>
      </c>
      <c r="C343">
        <v>-105.08235</v>
      </c>
      <c r="D343">
        <v>40.56445</v>
      </c>
      <c r="E343" t="s">
        <v>373</v>
      </c>
      <c r="F343" s="4">
        <v>1.9</v>
      </c>
      <c r="G343" s="4">
        <v>15.8</v>
      </c>
      <c r="H343" s="10">
        <v>19</v>
      </c>
      <c r="I343" s="10" t="s">
        <v>407</v>
      </c>
    </row>
    <row r="344" spans="1:9" ht="12.75">
      <c r="A344" s="2">
        <v>39345</v>
      </c>
      <c r="B344" s="6">
        <v>0.7909722222222223</v>
      </c>
      <c r="C344">
        <v>-105.0816</v>
      </c>
      <c r="D344">
        <v>40.5645</v>
      </c>
      <c r="E344" t="s">
        <v>198</v>
      </c>
      <c r="F344" s="4">
        <v>9.1</v>
      </c>
      <c r="G344" s="4">
        <v>15.8</v>
      </c>
      <c r="H344" s="10">
        <v>92</v>
      </c>
      <c r="I344" s="10" t="s">
        <v>407</v>
      </c>
    </row>
    <row r="345" spans="1:9" ht="12.75">
      <c r="A345" s="2">
        <v>39345</v>
      </c>
      <c r="B345" s="6">
        <v>0.7965277777777778</v>
      </c>
      <c r="C345">
        <v>-105.0839</v>
      </c>
      <c r="D345">
        <v>40.5637</v>
      </c>
      <c r="E345" t="s">
        <v>198</v>
      </c>
      <c r="F345" s="4">
        <v>10.5</v>
      </c>
      <c r="G345" s="4">
        <v>16</v>
      </c>
      <c r="H345" s="10">
        <v>107</v>
      </c>
      <c r="I345" s="10" t="s">
        <v>407</v>
      </c>
    </row>
    <row r="346" spans="1:9" ht="12.75">
      <c r="A346" s="2">
        <v>39353</v>
      </c>
      <c r="B346" s="6">
        <v>0.34652777777777777</v>
      </c>
      <c r="C346">
        <v>-105.08235</v>
      </c>
      <c r="D346">
        <v>40.56445</v>
      </c>
      <c r="E346" t="s">
        <v>373</v>
      </c>
      <c r="F346" s="4">
        <v>2.3</v>
      </c>
      <c r="G346" s="4">
        <v>15.1</v>
      </c>
      <c r="H346" s="10">
        <v>23</v>
      </c>
      <c r="I346" s="10" t="s">
        <v>253</v>
      </c>
    </row>
    <row r="347" spans="1:9" ht="12.75">
      <c r="A347" s="2">
        <v>39353</v>
      </c>
      <c r="B347" s="6">
        <v>0.34861111111111115</v>
      </c>
      <c r="C347">
        <v>-105.08245</v>
      </c>
      <c r="D347">
        <v>40.56447</v>
      </c>
      <c r="E347" t="s">
        <v>372</v>
      </c>
      <c r="F347" s="4">
        <v>1.7</v>
      </c>
      <c r="G347" s="4">
        <v>14.8</v>
      </c>
      <c r="H347" s="10">
        <v>17</v>
      </c>
      <c r="I347" s="10" t="s">
        <v>253</v>
      </c>
    </row>
    <row r="348" spans="1:9" ht="12.75">
      <c r="A348" s="2">
        <v>39353</v>
      </c>
      <c r="B348" s="6">
        <v>0.3506944444444444</v>
      </c>
      <c r="C348">
        <v>-105.08235</v>
      </c>
      <c r="D348">
        <v>40.5644</v>
      </c>
      <c r="E348" t="s">
        <v>403</v>
      </c>
      <c r="F348" s="4">
        <v>1.6</v>
      </c>
      <c r="G348" s="4">
        <v>15</v>
      </c>
      <c r="H348" s="10">
        <v>16</v>
      </c>
      <c r="I348" s="10" t="s">
        <v>253</v>
      </c>
    </row>
    <row r="349" spans="1:9" ht="12.75">
      <c r="A349" s="2">
        <v>39353</v>
      </c>
      <c r="B349" s="6">
        <v>0.3520833333333333</v>
      </c>
      <c r="C349">
        <v>-105.08235</v>
      </c>
      <c r="D349">
        <v>40.56455</v>
      </c>
      <c r="E349" t="s">
        <v>402</v>
      </c>
      <c r="F349" s="4">
        <v>1.8</v>
      </c>
      <c r="G349" s="4">
        <v>14.9</v>
      </c>
      <c r="H349" s="10">
        <v>18</v>
      </c>
      <c r="I349" s="10" t="s">
        <v>253</v>
      </c>
    </row>
    <row r="350" spans="1:9" ht="12.75">
      <c r="A350" s="2">
        <v>39353</v>
      </c>
      <c r="B350" s="6">
        <v>0.3534722222222222</v>
      </c>
      <c r="C350">
        <v>-105.08235</v>
      </c>
      <c r="D350">
        <v>40.5644</v>
      </c>
      <c r="E350" t="s">
        <v>374</v>
      </c>
      <c r="F350" s="4">
        <v>2.2</v>
      </c>
      <c r="G350" s="4">
        <v>14.5</v>
      </c>
      <c r="H350" s="10">
        <v>22</v>
      </c>
      <c r="I350" s="10" t="s">
        <v>253</v>
      </c>
    </row>
    <row r="351" spans="1:9" ht="12.75">
      <c r="A351" s="2">
        <v>39353</v>
      </c>
      <c r="B351" s="6">
        <v>0.3548611111111111</v>
      </c>
      <c r="C351">
        <v>-105.08225</v>
      </c>
      <c r="D351">
        <v>40.56447</v>
      </c>
      <c r="E351" t="s">
        <v>392</v>
      </c>
      <c r="F351" s="4">
        <v>1.9</v>
      </c>
      <c r="G351" s="4">
        <v>14.3</v>
      </c>
      <c r="H351" s="10">
        <v>19</v>
      </c>
      <c r="I351" s="10" t="s">
        <v>253</v>
      </c>
    </row>
    <row r="352" spans="1:9" ht="12.75">
      <c r="A352" s="2">
        <v>39353</v>
      </c>
      <c r="B352" s="6">
        <v>0.35625</v>
      </c>
      <c r="C352">
        <v>-105.0825</v>
      </c>
      <c r="D352">
        <v>40.5646</v>
      </c>
      <c r="E352" t="s">
        <v>198</v>
      </c>
      <c r="F352" s="4">
        <v>8.8</v>
      </c>
      <c r="G352" s="4">
        <v>15.2</v>
      </c>
      <c r="H352" s="10">
        <v>88</v>
      </c>
      <c r="I352" s="10" t="s">
        <v>253</v>
      </c>
    </row>
    <row r="353" spans="1:9" ht="12.75">
      <c r="A353" s="2">
        <v>39353</v>
      </c>
      <c r="B353" s="6">
        <v>0.35833333333333334</v>
      </c>
      <c r="C353">
        <v>-105.0833</v>
      </c>
      <c r="D353">
        <v>40.5643</v>
      </c>
      <c r="E353" t="s">
        <v>198</v>
      </c>
      <c r="F353" s="4">
        <v>9.3</v>
      </c>
      <c r="G353" s="4">
        <v>15.2</v>
      </c>
      <c r="H353" s="10">
        <v>93</v>
      </c>
      <c r="I353" s="10" t="s">
        <v>253</v>
      </c>
    </row>
    <row r="354" spans="1:9" ht="12.75">
      <c r="A354" s="2">
        <v>39353</v>
      </c>
      <c r="B354" s="6">
        <v>0.4215277777777778</v>
      </c>
      <c r="C354">
        <v>-105.08235</v>
      </c>
      <c r="D354">
        <v>40.56455</v>
      </c>
      <c r="E354" t="s">
        <v>402</v>
      </c>
      <c r="F354" s="4">
        <v>2</v>
      </c>
      <c r="G354" s="4">
        <v>15.2</v>
      </c>
      <c r="H354" s="10">
        <v>20</v>
      </c>
      <c r="I354" s="10" t="s">
        <v>253</v>
      </c>
    </row>
    <row r="355" spans="1:9" ht="12.75">
      <c r="A355" s="2">
        <v>39353</v>
      </c>
      <c r="B355" s="6">
        <v>0.425</v>
      </c>
      <c r="C355">
        <v>-105.0834</v>
      </c>
      <c r="D355">
        <v>40.5643</v>
      </c>
      <c r="E355" t="s">
        <v>198</v>
      </c>
      <c r="F355" s="4">
        <v>9</v>
      </c>
      <c r="G355" s="4">
        <v>15.4</v>
      </c>
      <c r="H355" s="10">
        <v>90</v>
      </c>
      <c r="I355" s="10" t="s">
        <v>253</v>
      </c>
    </row>
    <row r="356" spans="1:9" ht="12.75">
      <c r="A356" s="2">
        <v>39353</v>
      </c>
      <c r="B356" s="6">
        <v>0.43194444444444446</v>
      </c>
      <c r="C356">
        <v>-105.0819</v>
      </c>
      <c r="D356">
        <v>40.5646</v>
      </c>
      <c r="E356" t="s">
        <v>198</v>
      </c>
      <c r="F356" s="4">
        <v>14.1</v>
      </c>
      <c r="G356" s="4">
        <v>7</v>
      </c>
      <c r="H356" s="10">
        <v>116</v>
      </c>
      <c r="I356" s="10" t="s">
        <v>253</v>
      </c>
    </row>
    <row r="357" spans="1:9" ht="12.75">
      <c r="A357" s="2">
        <v>39353</v>
      </c>
      <c r="B357" s="6">
        <v>0.43402777777777773</v>
      </c>
      <c r="C357">
        <v>-105.08235</v>
      </c>
      <c r="D357">
        <v>40.56445</v>
      </c>
      <c r="E357" t="s">
        <v>373</v>
      </c>
      <c r="F357" s="4">
        <v>2.2</v>
      </c>
      <c r="G357" s="4">
        <v>14.4</v>
      </c>
      <c r="H357" s="10">
        <v>22</v>
      </c>
      <c r="I357" s="10" t="s">
        <v>253</v>
      </c>
    </row>
    <row r="358" spans="1:9" ht="12.75">
      <c r="A358" s="2">
        <v>39353</v>
      </c>
      <c r="B358" s="6">
        <v>0.4354166666666666</v>
      </c>
      <c r="C358">
        <v>-105.08245</v>
      </c>
      <c r="D358">
        <v>40.56447</v>
      </c>
      <c r="E358" t="s">
        <v>372</v>
      </c>
      <c r="F358" s="4">
        <v>1.8</v>
      </c>
      <c r="G358" s="4">
        <v>14.4</v>
      </c>
      <c r="H358" s="10">
        <v>18</v>
      </c>
      <c r="I358" s="10" t="s">
        <v>253</v>
      </c>
    </row>
    <row r="359" spans="1:9" ht="12.75">
      <c r="A359" s="2">
        <v>39353</v>
      </c>
      <c r="B359" s="6">
        <v>0.4375</v>
      </c>
      <c r="C359">
        <v>-105.08225</v>
      </c>
      <c r="D359">
        <v>40.56447</v>
      </c>
      <c r="E359" t="s">
        <v>392</v>
      </c>
      <c r="F359" s="4">
        <v>2</v>
      </c>
      <c r="G359" s="4">
        <v>13.7</v>
      </c>
      <c r="H359" s="10">
        <v>19</v>
      </c>
      <c r="I359" s="10" t="s">
        <v>253</v>
      </c>
    </row>
    <row r="360" spans="1:9" ht="12.75">
      <c r="A360" s="2">
        <v>39353</v>
      </c>
      <c r="B360" s="6">
        <v>0.5166666666666667</v>
      </c>
      <c r="C360">
        <v>-105.08225</v>
      </c>
      <c r="D360">
        <v>40.56447</v>
      </c>
      <c r="E360" t="s">
        <v>392</v>
      </c>
      <c r="F360" s="4">
        <v>2</v>
      </c>
      <c r="G360" s="4">
        <v>12.8</v>
      </c>
      <c r="H360" s="10">
        <v>19</v>
      </c>
      <c r="I360" s="10" t="s">
        <v>253</v>
      </c>
    </row>
    <row r="361" spans="1:9" ht="12.75">
      <c r="A361" s="2">
        <v>39353</v>
      </c>
      <c r="B361" s="6">
        <v>0.5256944444444445</v>
      </c>
      <c r="C361">
        <v>-105.0838</v>
      </c>
      <c r="D361">
        <v>40.564</v>
      </c>
      <c r="E361" t="s">
        <v>198</v>
      </c>
      <c r="F361" s="4">
        <v>9.1</v>
      </c>
      <c r="G361" s="4">
        <v>15.8</v>
      </c>
      <c r="H361" s="10">
        <v>92</v>
      </c>
      <c r="I361" s="10" t="s">
        <v>253</v>
      </c>
    </row>
    <row r="362" spans="1:9" ht="12.75">
      <c r="A362" s="2">
        <v>39353</v>
      </c>
      <c r="B362" s="6">
        <v>0.5277777777777778</v>
      </c>
      <c r="C362">
        <v>-105.08245</v>
      </c>
      <c r="D362">
        <v>40.56447</v>
      </c>
      <c r="E362" t="s">
        <v>372</v>
      </c>
      <c r="F362" s="4">
        <v>2.2</v>
      </c>
      <c r="G362" s="4">
        <v>13.6</v>
      </c>
      <c r="H362" s="10">
        <v>21</v>
      </c>
      <c r="I362" s="10" t="s">
        <v>253</v>
      </c>
    </row>
    <row r="363" spans="1:9" ht="12.75">
      <c r="A363" s="2">
        <v>39353</v>
      </c>
      <c r="B363" s="6">
        <v>0.5291666666666667</v>
      </c>
      <c r="C363">
        <v>-105.0823</v>
      </c>
      <c r="D363">
        <v>40.5646</v>
      </c>
      <c r="E363" t="s">
        <v>198</v>
      </c>
      <c r="F363" s="4">
        <v>8.5</v>
      </c>
      <c r="G363" s="4">
        <v>15.9</v>
      </c>
      <c r="H363" s="10">
        <v>86</v>
      </c>
      <c r="I363" s="10" t="s">
        <v>253</v>
      </c>
    </row>
    <row r="364" spans="1:9" ht="12.75">
      <c r="A364" s="2">
        <v>39353</v>
      </c>
      <c r="B364" s="6">
        <v>0.53125</v>
      </c>
      <c r="C364">
        <v>-105.08235</v>
      </c>
      <c r="D364">
        <v>40.56455</v>
      </c>
      <c r="E364" t="s">
        <v>402</v>
      </c>
      <c r="F364" s="4">
        <v>1.7</v>
      </c>
      <c r="G364" s="4">
        <v>13.5</v>
      </c>
      <c r="H364" s="10">
        <v>16</v>
      </c>
      <c r="I364" s="10" t="s">
        <v>253</v>
      </c>
    </row>
    <row r="365" spans="1:9" ht="12.75">
      <c r="A365" s="2">
        <v>39353</v>
      </c>
      <c r="B365" s="6">
        <v>0.5888888888888889</v>
      </c>
      <c r="C365">
        <v>-105.0836</v>
      </c>
      <c r="D365">
        <v>40.5641</v>
      </c>
      <c r="E365" t="s">
        <v>198</v>
      </c>
      <c r="F365" s="4">
        <v>9.6</v>
      </c>
      <c r="G365" s="4">
        <v>15.7</v>
      </c>
      <c r="H365" s="10">
        <v>97</v>
      </c>
      <c r="I365" s="10" t="s">
        <v>253</v>
      </c>
    </row>
    <row r="366" spans="1:9" ht="12.75">
      <c r="A366" s="2">
        <v>39353</v>
      </c>
      <c r="B366" s="6">
        <v>0.5909722222222222</v>
      </c>
      <c r="C366">
        <v>-105.0838</v>
      </c>
      <c r="D366">
        <v>40.5639</v>
      </c>
      <c r="E366" t="s">
        <v>198</v>
      </c>
      <c r="F366" s="4">
        <v>11</v>
      </c>
      <c r="G366" s="4">
        <v>15.7</v>
      </c>
      <c r="H366" s="10">
        <v>111</v>
      </c>
      <c r="I366" s="10" t="s">
        <v>253</v>
      </c>
    </row>
    <row r="367" spans="1:9" ht="12.75">
      <c r="A367" s="2">
        <v>39353</v>
      </c>
      <c r="B367" s="6">
        <v>0.59375</v>
      </c>
      <c r="C367">
        <v>-105.0839</v>
      </c>
      <c r="D367">
        <v>40.5634</v>
      </c>
      <c r="E367" t="s">
        <v>198</v>
      </c>
      <c r="F367" s="4">
        <v>10.8</v>
      </c>
      <c r="G367" s="4">
        <v>15.7</v>
      </c>
      <c r="H367" s="10">
        <v>109</v>
      </c>
      <c r="I367" s="10" t="s">
        <v>253</v>
      </c>
    </row>
    <row r="368" spans="1:9" ht="12.75">
      <c r="A368" s="2">
        <v>39353</v>
      </c>
      <c r="B368" s="6">
        <v>0.5972222222222222</v>
      </c>
      <c r="C368">
        <v>-105.0839</v>
      </c>
      <c r="D368">
        <v>40.564</v>
      </c>
      <c r="E368" t="s">
        <v>198</v>
      </c>
      <c r="F368" s="4">
        <v>7.1</v>
      </c>
      <c r="G368" s="4">
        <v>15.7</v>
      </c>
      <c r="H368" s="10">
        <v>72</v>
      </c>
      <c r="I368" s="10" t="s">
        <v>253</v>
      </c>
    </row>
    <row r="369" spans="1:9" ht="12.75">
      <c r="A369" s="2">
        <v>39353</v>
      </c>
      <c r="B369" s="6">
        <v>0.6041666666666666</v>
      </c>
      <c r="C369">
        <v>-105.08235</v>
      </c>
      <c r="D369">
        <v>40.5644</v>
      </c>
      <c r="E369" t="s">
        <v>374</v>
      </c>
      <c r="F369" s="4">
        <v>1.6</v>
      </c>
      <c r="G369" s="4">
        <v>15</v>
      </c>
      <c r="H369" s="10">
        <v>16</v>
      </c>
      <c r="I369" s="10" t="s">
        <v>253</v>
      </c>
    </row>
    <row r="370" spans="1:9" ht="12.75">
      <c r="A370" s="2">
        <v>39358</v>
      </c>
      <c r="B370" s="6">
        <v>0.34375</v>
      </c>
      <c r="C370">
        <v>-105.0839</v>
      </c>
      <c r="D370">
        <v>40.564</v>
      </c>
      <c r="E370" t="s">
        <v>198</v>
      </c>
      <c r="F370" s="4">
        <v>9.6</v>
      </c>
      <c r="G370" s="4">
        <v>16.7</v>
      </c>
      <c r="H370" s="10">
        <v>99</v>
      </c>
      <c r="I370" s="10" t="s">
        <v>253</v>
      </c>
    </row>
    <row r="371" spans="1:9" ht="12.75">
      <c r="A371" s="2">
        <v>39358</v>
      </c>
      <c r="B371" s="6">
        <v>0.3506944444444444</v>
      </c>
      <c r="C371">
        <v>-105.0861</v>
      </c>
      <c r="D371">
        <v>40.543</v>
      </c>
      <c r="E371" t="s">
        <v>198</v>
      </c>
      <c r="F371" s="4">
        <v>5.9</v>
      </c>
      <c r="G371" s="4">
        <v>16</v>
      </c>
      <c r="H371" s="10">
        <v>60</v>
      </c>
      <c r="I371" s="10" t="s">
        <v>253</v>
      </c>
    </row>
    <row r="372" spans="1:9" ht="12.75">
      <c r="A372" s="2">
        <v>39358</v>
      </c>
      <c r="B372" s="6">
        <v>0.3541666666666667</v>
      </c>
      <c r="C372">
        <v>-105.083</v>
      </c>
      <c r="D372">
        <v>40.5639</v>
      </c>
      <c r="E372" t="s">
        <v>198</v>
      </c>
      <c r="F372" s="4">
        <v>9.8</v>
      </c>
      <c r="G372" s="4">
        <v>15.8</v>
      </c>
      <c r="H372" s="10">
        <v>99</v>
      </c>
      <c r="I372" s="10" t="s">
        <v>253</v>
      </c>
    </row>
    <row r="373" spans="1:9" ht="12.75">
      <c r="A373" s="2">
        <v>39358</v>
      </c>
      <c r="B373" s="6">
        <v>0.3611111111111111</v>
      </c>
      <c r="C373">
        <v>-105.083</v>
      </c>
      <c r="D373">
        <v>40.5639</v>
      </c>
      <c r="E373" t="s">
        <v>198</v>
      </c>
      <c r="F373" s="4">
        <v>10.2</v>
      </c>
      <c r="G373" s="4">
        <v>15.7</v>
      </c>
      <c r="H373" s="10">
        <v>103</v>
      </c>
      <c r="I373" s="10" t="s">
        <v>253</v>
      </c>
    </row>
    <row r="374" spans="1:9" ht="12.75">
      <c r="A374" s="2">
        <v>39358</v>
      </c>
      <c r="B374" s="6">
        <v>0.5125000000000001</v>
      </c>
      <c r="C374">
        <v>-105.0838</v>
      </c>
      <c r="D374">
        <v>40.5639</v>
      </c>
      <c r="E374" t="s">
        <v>198</v>
      </c>
      <c r="F374" s="4">
        <v>9.3</v>
      </c>
      <c r="G374" s="4">
        <v>17.3</v>
      </c>
      <c r="H374" s="10">
        <v>97</v>
      </c>
      <c r="I374" s="10" t="s">
        <v>253</v>
      </c>
    </row>
    <row r="375" spans="1:9" ht="12.75">
      <c r="A375" s="2">
        <v>39358</v>
      </c>
      <c r="B375" s="6">
        <v>0.5152777777777778</v>
      </c>
      <c r="C375">
        <v>-105.0838</v>
      </c>
      <c r="D375">
        <v>40.5639</v>
      </c>
      <c r="E375" t="s">
        <v>198</v>
      </c>
      <c r="F375" s="4">
        <v>8.7</v>
      </c>
      <c r="G375" s="4">
        <v>17.5</v>
      </c>
      <c r="H375" s="10">
        <v>91</v>
      </c>
      <c r="I375" s="10" t="s">
        <v>253</v>
      </c>
    </row>
    <row r="376" spans="1:9" ht="12.75">
      <c r="A376" s="2">
        <v>39358</v>
      </c>
      <c r="B376" s="6">
        <v>0.5194444444444445</v>
      </c>
      <c r="C376">
        <v>-105.08225</v>
      </c>
      <c r="D376">
        <v>40.56447</v>
      </c>
      <c r="E376" t="s">
        <v>392</v>
      </c>
      <c r="F376" s="4">
        <v>3.6</v>
      </c>
      <c r="G376" s="4">
        <v>13.7</v>
      </c>
      <c r="H376" s="10">
        <v>35</v>
      </c>
      <c r="I376" s="10" t="s">
        <v>253</v>
      </c>
    </row>
    <row r="377" spans="1:9" ht="12.75">
      <c r="A377" s="2">
        <v>39358</v>
      </c>
      <c r="B377" s="6">
        <v>0.5236111111111111</v>
      </c>
      <c r="C377">
        <v>-105.0826</v>
      </c>
      <c r="D377">
        <v>40.5646</v>
      </c>
      <c r="E377" t="s">
        <v>198</v>
      </c>
      <c r="F377" s="4">
        <v>8.9</v>
      </c>
      <c r="G377" s="4">
        <v>17.1</v>
      </c>
      <c r="H377" s="10">
        <v>93</v>
      </c>
      <c r="I377" s="10" t="s">
        <v>253</v>
      </c>
    </row>
    <row r="378" spans="1:9" ht="12.75">
      <c r="A378" s="2">
        <v>39358</v>
      </c>
      <c r="B378" s="6">
        <v>0.5819444444444445</v>
      </c>
      <c r="C378">
        <v>-105.08245</v>
      </c>
      <c r="D378">
        <v>40.56447</v>
      </c>
      <c r="E378" t="s">
        <v>372</v>
      </c>
      <c r="F378" s="4">
        <v>1.8</v>
      </c>
      <c r="G378" s="4">
        <v>15</v>
      </c>
      <c r="H378" s="10">
        <v>18</v>
      </c>
      <c r="I378" s="10" t="s">
        <v>253</v>
      </c>
    </row>
    <row r="379" spans="1:9" ht="12.75">
      <c r="A379" s="2">
        <v>39358</v>
      </c>
      <c r="B379" s="6">
        <v>0.5923611111111111</v>
      </c>
      <c r="C379">
        <v>-105.0837</v>
      </c>
      <c r="D379">
        <v>40.564</v>
      </c>
      <c r="E379" t="s">
        <v>198</v>
      </c>
      <c r="F379" s="4">
        <v>8.9</v>
      </c>
      <c r="G379" s="4">
        <v>17.4</v>
      </c>
      <c r="H379" s="10">
        <v>93</v>
      </c>
      <c r="I379" s="10" t="s">
        <v>253</v>
      </c>
    </row>
    <row r="380" spans="1:9" ht="12.75">
      <c r="A380" s="2">
        <v>39358</v>
      </c>
      <c r="B380" s="6">
        <v>0.6006944444444444</v>
      </c>
      <c r="C380">
        <v>-105.08235</v>
      </c>
      <c r="D380">
        <v>40.56455</v>
      </c>
      <c r="E380" t="s">
        <v>402</v>
      </c>
      <c r="F380" s="4">
        <v>1.9</v>
      </c>
      <c r="G380" s="4">
        <v>15.2</v>
      </c>
      <c r="H380" s="10">
        <v>19</v>
      </c>
      <c r="I380" s="10" t="s">
        <v>253</v>
      </c>
    </row>
    <row r="381" spans="1:9" ht="12.75">
      <c r="A381" s="2">
        <v>39562</v>
      </c>
      <c r="B381" s="6">
        <v>0.45625</v>
      </c>
      <c r="C381">
        <v>-105.08235</v>
      </c>
      <c r="D381">
        <v>40.5644</v>
      </c>
      <c r="E381" t="s">
        <v>403</v>
      </c>
      <c r="F381" s="4">
        <v>3.3</v>
      </c>
      <c r="G381" s="4">
        <v>9.5</v>
      </c>
      <c r="H381" s="10">
        <v>29</v>
      </c>
      <c r="I381" s="10" t="s">
        <v>409</v>
      </c>
    </row>
    <row r="382" spans="1:9" ht="12.75">
      <c r="A382" s="2">
        <v>39562</v>
      </c>
      <c r="B382" s="6">
        <v>0.4583333333333333</v>
      </c>
      <c r="C382">
        <v>-105.08245</v>
      </c>
      <c r="D382">
        <v>40.56447</v>
      </c>
      <c r="E382" t="s">
        <v>372</v>
      </c>
      <c r="F382" s="4">
        <v>3.2</v>
      </c>
      <c r="G382" s="4">
        <v>8.7</v>
      </c>
      <c r="H382" s="10">
        <v>27</v>
      </c>
      <c r="I382" s="10" t="s">
        <v>409</v>
      </c>
    </row>
    <row r="383" spans="1:9" ht="12.75">
      <c r="A383" s="2">
        <v>39562</v>
      </c>
      <c r="B383" s="6">
        <v>0.4618055555555556</v>
      </c>
      <c r="C383">
        <v>-105.08235</v>
      </c>
      <c r="D383">
        <v>40.56445</v>
      </c>
      <c r="E383" t="s">
        <v>373</v>
      </c>
      <c r="F383" s="4">
        <v>2.6</v>
      </c>
      <c r="G383" s="4">
        <v>9</v>
      </c>
      <c r="H383" s="10">
        <v>22</v>
      </c>
      <c r="I383" s="10" t="s">
        <v>409</v>
      </c>
    </row>
    <row r="384" spans="1:9" ht="12.75">
      <c r="A384" s="2">
        <v>39562</v>
      </c>
      <c r="B384" s="6">
        <v>0.46527777777777773</v>
      </c>
      <c r="C384">
        <v>-105.08225</v>
      </c>
      <c r="D384">
        <v>40.56447</v>
      </c>
      <c r="E384" t="s">
        <v>392</v>
      </c>
      <c r="F384" s="4">
        <v>2.4</v>
      </c>
      <c r="G384" s="4">
        <v>8.9</v>
      </c>
      <c r="H384" s="10">
        <v>21</v>
      </c>
      <c r="I384" s="10" t="s">
        <v>409</v>
      </c>
    </row>
    <row r="385" spans="1:9" ht="12.75">
      <c r="A385" s="2">
        <v>39562</v>
      </c>
      <c r="B385" s="6">
        <v>0.46875</v>
      </c>
      <c r="C385">
        <v>-105.08235</v>
      </c>
      <c r="D385">
        <v>40.5644</v>
      </c>
      <c r="E385" t="s">
        <v>374</v>
      </c>
      <c r="F385" s="4">
        <v>3.2</v>
      </c>
      <c r="G385" s="4">
        <v>10.5</v>
      </c>
      <c r="H385" s="10">
        <v>29</v>
      </c>
      <c r="I385" s="10" t="s">
        <v>409</v>
      </c>
    </row>
    <row r="386" spans="1:9" ht="12.75">
      <c r="A386" s="2">
        <v>39567</v>
      </c>
      <c r="B386" s="6">
        <v>0.34722222222222227</v>
      </c>
      <c r="C386">
        <v>-105.0837</v>
      </c>
      <c r="D386">
        <v>40.564</v>
      </c>
      <c r="E386" t="s">
        <v>198</v>
      </c>
      <c r="F386" s="4">
        <v>7.6</v>
      </c>
      <c r="G386" s="4">
        <v>12.5</v>
      </c>
      <c r="H386" s="10">
        <v>72</v>
      </c>
      <c r="I386" s="10" t="s">
        <v>253</v>
      </c>
    </row>
    <row r="387" spans="1:9" ht="12.75">
      <c r="A387" s="2">
        <v>39567</v>
      </c>
      <c r="B387" s="6">
        <v>0.3513888888888889</v>
      </c>
      <c r="C387">
        <v>-105.0831</v>
      </c>
      <c r="D387">
        <v>40.5644</v>
      </c>
      <c r="E387" t="s">
        <v>198</v>
      </c>
      <c r="F387" s="4">
        <v>8.4</v>
      </c>
      <c r="G387" s="4">
        <v>12.3</v>
      </c>
      <c r="H387" s="10">
        <v>79</v>
      </c>
      <c r="I387" s="10" t="s">
        <v>253</v>
      </c>
    </row>
    <row r="388" spans="1:9" ht="12.75">
      <c r="A388" s="2">
        <v>39567</v>
      </c>
      <c r="B388" s="6">
        <v>0.3541666666666667</v>
      </c>
      <c r="C388">
        <v>-105.0827</v>
      </c>
      <c r="D388">
        <v>40.5645</v>
      </c>
      <c r="E388" t="s">
        <v>198</v>
      </c>
      <c r="F388" s="4">
        <v>10.4</v>
      </c>
      <c r="G388" s="4">
        <v>11.6</v>
      </c>
      <c r="H388" s="10">
        <v>96</v>
      </c>
      <c r="I388" s="10" t="s">
        <v>253</v>
      </c>
    </row>
    <row r="389" spans="1:9" ht="12.75">
      <c r="A389" s="2">
        <v>39567</v>
      </c>
      <c r="B389" s="6">
        <v>0.3576388888888889</v>
      </c>
      <c r="C389">
        <v>-105.0818</v>
      </c>
      <c r="D389">
        <v>40.5644</v>
      </c>
      <c r="E389" t="s">
        <v>198</v>
      </c>
      <c r="F389" s="4">
        <v>9.7</v>
      </c>
      <c r="G389" s="4">
        <v>10.9</v>
      </c>
      <c r="H389" s="10">
        <v>88</v>
      </c>
      <c r="I389" s="10" t="s">
        <v>253</v>
      </c>
    </row>
    <row r="390" spans="1:9" ht="12.75">
      <c r="A390" s="2">
        <v>39567</v>
      </c>
      <c r="B390" s="6">
        <v>0.4138888888888889</v>
      </c>
      <c r="C390">
        <v>-105.08235</v>
      </c>
      <c r="D390">
        <v>40.5644</v>
      </c>
      <c r="E390" t="s">
        <v>374</v>
      </c>
      <c r="F390" s="4">
        <v>2.5</v>
      </c>
      <c r="G390" s="4">
        <v>10.5</v>
      </c>
      <c r="H390" s="10">
        <v>22</v>
      </c>
      <c r="I390" s="10" t="s">
        <v>253</v>
      </c>
    </row>
    <row r="391" spans="1:9" ht="12.75">
      <c r="A391" s="2">
        <v>39567</v>
      </c>
      <c r="B391" s="6">
        <v>0.4166666666666667</v>
      </c>
      <c r="C391">
        <v>-105.08225</v>
      </c>
      <c r="D391">
        <v>40.56447</v>
      </c>
      <c r="E391" t="s">
        <v>392</v>
      </c>
      <c r="F391" s="4">
        <v>2.4</v>
      </c>
      <c r="G391" s="4">
        <v>9.8</v>
      </c>
      <c r="H391" s="10">
        <v>21</v>
      </c>
      <c r="I391" s="10" t="s">
        <v>253</v>
      </c>
    </row>
    <row r="392" spans="1:9" ht="12.75">
      <c r="A392" s="2">
        <v>39567</v>
      </c>
      <c r="B392" s="6">
        <v>0.41875</v>
      </c>
      <c r="C392">
        <v>-105.08235</v>
      </c>
      <c r="D392">
        <v>40.56455</v>
      </c>
      <c r="E392" t="s">
        <v>402</v>
      </c>
      <c r="F392" s="4">
        <v>2.2</v>
      </c>
      <c r="G392" s="4">
        <v>9.5</v>
      </c>
      <c r="H392" s="10">
        <v>19</v>
      </c>
      <c r="I392" s="10" t="s">
        <v>253</v>
      </c>
    </row>
    <row r="393" spans="1:9" ht="12.75">
      <c r="A393" s="2">
        <v>39567</v>
      </c>
      <c r="B393" s="6">
        <v>0.4215277777777778</v>
      </c>
      <c r="C393">
        <v>-105.0822</v>
      </c>
      <c r="D393">
        <v>40.5649</v>
      </c>
      <c r="E393" t="s">
        <v>198</v>
      </c>
      <c r="F393" s="4">
        <v>9.4</v>
      </c>
      <c r="G393" s="4">
        <v>13.1</v>
      </c>
      <c r="H393" s="10">
        <v>90</v>
      </c>
      <c r="I393" s="10" t="s">
        <v>253</v>
      </c>
    </row>
    <row r="394" spans="1:9" ht="12.75">
      <c r="A394" s="2">
        <v>39567</v>
      </c>
      <c r="B394" s="6">
        <v>0.4277777777777778</v>
      </c>
      <c r="C394">
        <v>-105.0837</v>
      </c>
      <c r="D394">
        <v>40.5642</v>
      </c>
      <c r="E394" t="s">
        <v>198</v>
      </c>
      <c r="F394" s="4">
        <v>9.6</v>
      </c>
      <c r="G394" s="4">
        <v>13.6</v>
      </c>
      <c r="H394" s="10">
        <v>93</v>
      </c>
      <c r="I394" s="10" t="s">
        <v>253</v>
      </c>
    </row>
    <row r="395" spans="1:9" ht="12.75">
      <c r="A395" s="2">
        <v>39568</v>
      </c>
      <c r="B395" s="6">
        <v>0.4166666666666667</v>
      </c>
      <c r="C395">
        <v>-105.0838</v>
      </c>
      <c r="D395">
        <v>40.5646</v>
      </c>
      <c r="E395" t="s">
        <v>198</v>
      </c>
      <c r="F395" s="4">
        <v>6.6</v>
      </c>
      <c r="G395" s="4">
        <v>14.7</v>
      </c>
      <c r="H395" s="10">
        <v>65</v>
      </c>
      <c r="I395" s="10" t="s">
        <v>253</v>
      </c>
    </row>
    <row r="396" spans="1:9" ht="12.75">
      <c r="A396" s="2">
        <v>39568</v>
      </c>
      <c r="B396" s="6">
        <v>0.4215277777777778</v>
      </c>
      <c r="C396">
        <v>-105.08235</v>
      </c>
      <c r="D396">
        <v>40.5644</v>
      </c>
      <c r="E396" t="s">
        <v>374</v>
      </c>
      <c r="F396" s="4">
        <v>2.7</v>
      </c>
      <c r="G396" s="4">
        <v>9.6</v>
      </c>
      <c r="H396" s="10">
        <v>24</v>
      </c>
      <c r="I396" s="10" t="s">
        <v>253</v>
      </c>
    </row>
    <row r="397" spans="1:9" ht="12.75">
      <c r="A397" s="2">
        <v>39568</v>
      </c>
      <c r="B397" s="6">
        <v>0.5166666666666667</v>
      </c>
      <c r="C397">
        <v>-105.08235</v>
      </c>
      <c r="D397">
        <v>40.5644</v>
      </c>
      <c r="E397" t="s">
        <v>374</v>
      </c>
      <c r="F397" s="4">
        <v>2.5</v>
      </c>
      <c r="G397" s="4">
        <v>12.5</v>
      </c>
      <c r="H397" s="10">
        <v>24</v>
      </c>
      <c r="I397" s="10" t="s">
        <v>253</v>
      </c>
    </row>
    <row r="398" spans="1:9" ht="12.75">
      <c r="A398" s="2">
        <v>39618</v>
      </c>
      <c r="B398" s="6">
        <v>0.4381944444444445</v>
      </c>
      <c r="C398">
        <v>-105.08235</v>
      </c>
      <c r="D398">
        <v>40.56445</v>
      </c>
      <c r="E398" t="s">
        <v>373</v>
      </c>
      <c r="F398" s="4">
        <v>3.8</v>
      </c>
      <c r="G398" s="4">
        <v>12.3</v>
      </c>
      <c r="H398" s="10">
        <v>36</v>
      </c>
      <c r="I398" s="10" t="s">
        <v>410</v>
      </c>
    </row>
    <row r="399" spans="1:9" ht="12.75">
      <c r="A399" s="2">
        <v>39618</v>
      </c>
      <c r="B399" s="6">
        <v>0.44166666666666665</v>
      </c>
      <c r="C399">
        <v>-105.0838</v>
      </c>
      <c r="D399">
        <v>40.5639</v>
      </c>
      <c r="E399" t="s">
        <v>198</v>
      </c>
      <c r="F399" s="4">
        <v>14.7</v>
      </c>
      <c r="G399" s="4">
        <v>16.1</v>
      </c>
      <c r="H399" s="10">
        <v>150</v>
      </c>
      <c r="I399" s="10" t="s">
        <v>410</v>
      </c>
    </row>
    <row r="400" spans="1:9" ht="12.75">
      <c r="A400" s="2">
        <v>39718</v>
      </c>
      <c r="B400" s="6">
        <v>0.6833333333333332</v>
      </c>
      <c r="C400">
        <v>-105.08235</v>
      </c>
      <c r="D400">
        <v>40.5644</v>
      </c>
      <c r="E400" t="s">
        <v>403</v>
      </c>
      <c r="F400" s="4">
        <v>1.4</v>
      </c>
      <c r="G400" s="4">
        <v>16.4</v>
      </c>
      <c r="H400" s="10">
        <v>14</v>
      </c>
      <c r="I400" s="10" t="s">
        <v>407</v>
      </c>
    </row>
    <row r="401" spans="1:9" ht="12.75">
      <c r="A401" s="2">
        <v>39718</v>
      </c>
      <c r="B401" s="6">
        <v>0.686111111111111</v>
      </c>
      <c r="C401">
        <v>-105.08235</v>
      </c>
      <c r="D401">
        <v>40.56455</v>
      </c>
      <c r="E401" t="s">
        <v>402</v>
      </c>
      <c r="F401" s="4">
        <v>1.4</v>
      </c>
      <c r="G401" s="4">
        <v>15.9</v>
      </c>
      <c r="H401" s="10">
        <v>14</v>
      </c>
      <c r="I401" s="10" t="s">
        <v>407</v>
      </c>
    </row>
    <row r="402" spans="1:9" ht="12.75">
      <c r="A402" s="2">
        <v>39718</v>
      </c>
      <c r="B402" s="6">
        <v>0.6902777777777778</v>
      </c>
      <c r="C402">
        <v>-105.0835</v>
      </c>
      <c r="D402">
        <v>40.5643</v>
      </c>
      <c r="E402" t="s">
        <v>198</v>
      </c>
      <c r="F402" s="4">
        <v>6.1</v>
      </c>
      <c r="G402" s="4">
        <v>17.3</v>
      </c>
      <c r="H402" s="10">
        <v>64</v>
      </c>
      <c r="I402" s="10" t="s">
        <v>407</v>
      </c>
    </row>
    <row r="403" spans="1:9" ht="12.75">
      <c r="A403" s="2">
        <v>39718</v>
      </c>
      <c r="B403" s="6">
        <v>0.6930555555555555</v>
      </c>
      <c r="C403">
        <v>-105.0819</v>
      </c>
      <c r="D403">
        <v>40.5645</v>
      </c>
      <c r="E403" t="s">
        <v>198</v>
      </c>
      <c r="F403" s="4">
        <v>7.5</v>
      </c>
      <c r="G403" s="4">
        <v>17.2</v>
      </c>
      <c r="H403" s="10">
        <v>78</v>
      </c>
      <c r="I403" s="10" t="s">
        <v>407</v>
      </c>
    </row>
    <row r="404" spans="1:9" ht="12.75">
      <c r="A404" s="2">
        <v>39718</v>
      </c>
      <c r="B404" s="6">
        <v>0.6958333333333333</v>
      </c>
      <c r="C404">
        <v>-105.0833</v>
      </c>
      <c r="D404">
        <v>40.5655</v>
      </c>
      <c r="E404" t="s">
        <v>395</v>
      </c>
      <c r="F404" s="4">
        <v>3.2</v>
      </c>
      <c r="G404" s="4">
        <v>18.3</v>
      </c>
      <c r="H404" s="10">
        <v>34</v>
      </c>
      <c r="I404" s="10" t="s">
        <v>407</v>
      </c>
    </row>
    <row r="405" spans="1:9" ht="12.75">
      <c r="A405" s="2">
        <v>39718</v>
      </c>
      <c r="B405" s="6">
        <v>0.6993055555555556</v>
      </c>
      <c r="C405">
        <v>-105.08225</v>
      </c>
      <c r="D405">
        <v>40.56447</v>
      </c>
      <c r="E405" t="s">
        <v>392</v>
      </c>
      <c r="F405" s="4">
        <v>1.8</v>
      </c>
      <c r="G405" s="4">
        <v>15.2</v>
      </c>
      <c r="H405" s="10">
        <v>18</v>
      </c>
      <c r="I405" s="10" t="s">
        <v>407</v>
      </c>
    </row>
    <row r="406" spans="1:9" ht="12.75">
      <c r="A406" s="2">
        <v>39718</v>
      </c>
      <c r="B406" s="6">
        <v>0.7013888888888888</v>
      </c>
      <c r="C406">
        <v>-105.08235</v>
      </c>
      <c r="D406">
        <v>40.56445</v>
      </c>
      <c r="E406" t="s">
        <v>373</v>
      </c>
      <c r="F406" s="4">
        <v>1.5</v>
      </c>
      <c r="G406" s="4">
        <v>15.4</v>
      </c>
      <c r="H406" s="10">
        <v>15</v>
      </c>
      <c r="I406" s="10" t="s">
        <v>407</v>
      </c>
    </row>
    <row r="407" spans="1:9" ht="12.75">
      <c r="A407" s="2">
        <v>39735</v>
      </c>
      <c r="B407" s="6">
        <v>0.3368055555555556</v>
      </c>
      <c r="C407">
        <v>-105.0837</v>
      </c>
      <c r="D407">
        <v>40.5641</v>
      </c>
      <c r="E407" t="s">
        <v>198</v>
      </c>
      <c r="F407" s="4">
        <v>6.7</v>
      </c>
      <c r="G407" s="4">
        <v>11.6</v>
      </c>
      <c r="H407" s="10">
        <v>62</v>
      </c>
      <c r="I407" s="10" t="s">
        <v>253</v>
      </c>
    </row>
    <row r="408" spans="1:9" ht="12.75">
      <c r="A408" s="2">
        <v>39735</v>
      </c>
      <c r="B408" s="6">
        <v>0.3458333333333334</v>
      </c>
      <c r="C408">
        <v>-105.08245</v>
      </c>
      <c r="D408">
        <v>40.56447</v>
      </c>
      <c r="E408" t="s">
        <v>372</v>
      </c>
      <c r="F408" s="4">
        <v>2</v>
      </c>
      <c r="G408" s="4">
        <v>13.7</v>
      </c>
      <c r="H408" s="10">
        <v>19</v>
      </c>
      <c r="I408" s="10" t="s">
        <v>253</v>
      </c>
    </row>
    <row r="409" spans="1:9" ht="12.75">
      <c r="A409" s="2">
        <v>39735</v>
      </c>
      <c r="B409" s="6">
        <v>0.3534722222222222</v>
      </c>
      <c r="C409">
        <v>-105.0835</v>
      </c>
      <c r="D409">
        <v>40.5654</v>
      </c>
      <c r="E409" t="s">
        <v>395</v>
      </c>
      <c r="F409" s="4">
        <v>5.7</v>
      </c>
      <c r="G409" s="4">
        <v>5.9</v>
      </c>
      <c r="H409" s="10">
        <v>46</v>
      </c>
      <c r="I409" s="10" t="s">
        <v>253</v>
      </c>
    </row>
    <row r="410" spans="1:9" ht="12.75">
      <c r="A410" s="2">
        <v>39735</v>
      </c>
      <c r="B410" s="6">
        <v>0.4076388888888889</v>
      </c>
      <c r="C410">
        <v>-105.08235</v>
      </c>
      <c r="D410">
        <v>40.5644</v>
      </c>
      <c r="E410" t="s">
        <v>374</v>
      </c>
      <c r="F410" s="4">
        <v>1.8</v>
      </c>
      <c r="G410" s="4">
        <v>14.5</v>
      </c>
      <c r="H410" s="10">
        <v>18</v>
      </c>
      <c r="I410" s="10" t="s">
        <v>253</v>
      </c>
    </row>
    <row r="411" spans="1:9" ht="12.75">
      <c r="A411" s="2">
        <v>39735</v>
      </c>
      <c r="B411" s="6">
        <v>0.41111111111111115</v>
      </c>
      <c r="C411">
        <v>-105.0836</v>
      </c>
      <c r="D411">
        <v>40.5642</v>
      </c>
      <c r="E411" t="s">
        <v>198</v>
      </c>
      <c r="F411" s="4">
        <v>6.8</v>
      </c>
      <c r="G411" s="4">
        <v>11.6</v>
      </c>
      <c r="H411" s="10">
        <v>63</v>
      </c>
      <c r="I411" s="10" t="s">
        <v>253</v>
      </c>
    </row>
    <row r="412" spans="1:9" ht="12.75">
      <c r="A412" s="2">
        <v>39735</v>
      </c>
      <c r="B412" s="6">
        <v>0.41875</v>
      </c>
      <c r="C412">
        <v>-105.0817</v>
      </c>
      <c r="D412">
        <v>40.5645</v>
      </c>
      <c r="E412" t="s">
        <v>198</v>
      </c>
      <c r="F412" s="4">
        <v>6.8</v>
      </c>
      <c r="G412" s="4">
        <v>11.5</v>
      </c>
      <c r="H412" s="10">
        <v>63</v>
      </c>
      <c r="I412" s="10" t="s">
        <v>253</v>
      </c>
    </row>
    <row r="413" spans="1:9" ht="12.75">
      <c r="A413" s="2">
        <v>39735</v>
      </c>
      <c r="B413" s="6">
        <v>0.4284722222222222</v>
      </c>
      <c r="C413">
        <v>-105.0837</v>
      </c>
      <c r="D413">
        <v>40.5641</v>
      </c>
      <c r="E413" t="s">
        <v>198</v>
      </c>
      <c r="F413" s="4">
        <v>6.7</v>
      </c>
      <c r="G413" s="4">
        <v>12.4</v>
      </c>
      <c r="H413" s="10">
        <v>63</v>
      </c>
      <c r="I413" s="10" t="s">
        <v>253</v>
      </c>
    </row>
    <row r="414" spans="1:9" ht="12.75">
      <c r="A414" s="2">
        <v>39735</v>
      </c>
      <c r="B414" s="6">
        <v>0.5951388888888889</v>
      </c>
      <c r="C414">
        <v>-105.0825</v>
      </c>
      <c r="D414">
        <v>40.5645</v>
      </c>
      <c r="E414" t="s">
        <v>198</v>
      </c>
      <c r="F414" s="4">
        <v>6.4</v>
      </c>
      <c r="G414" s="4">
        <v>13.4</v>
      </c>
      <c r="H414" s="10">
        <v>61</v>
      </c>
      <c r="I414" s="10" t="s">
        <v>253</v>
      </c>
    </row>
    <row r="415" spans="1:9" ht="12.75">
      <c r="A415" s="2">
        <v>39735</v>
      </c>
      <c r="B415" s="6">
        <v>0.5895833333333333</v>
      </c>
      <c r="C415">
        <v>-105.0827</v>
      </c>
      <c r="D415">
        <v>40.5646</v>
      </c>
      <c r="E415" t="s">
        <v>198</v>
      </c>
      <c r="F415" s="4">
        <v>6.1</v>
      </c>
      <c r="G415" s="4">
        <v>13.8</v>
      </c>
      <c r="H415" s="10">
        <v>59</v>
      </c>
      <c r="I415" s="10" t="s">
        <v>253</v>
      </c>
    </row>
    <row r="416" spans="1:9" ht="12.75">
      <c r="A416" s="2">
        <v>39735</v>
      </c>
      <c r="B416" s="6">
        <v>0.5965277777777778</v>
      </c>
      <c r="C416">
        <v>-105.08235</v>
      </c>
      <c r="D416">
        <v>40.56445</v>
      </c>
      <c r="E416" t="s">
        <v>373</v>
      </c>
      <c r="F416" s="4">
        <v>2.1</v>
      </c>
      <c r="G416" s="4">
        <v>14.1</v>
      </c>
      <c r="H416" s="10">
        <v>21</v>
      </c>
      <c r="I416" s="10" t="s">
        <v>253</v>
      </c>
    </row>
    <row r="417" spans="1:9" ht="12.75">
      <c r="A417" s="2">
        <v>39735</v>
      </c>
      <c r="B417" s="6">
        <v>0.5993055555555555</v>
      </c>
      <c r="C417">
        <v>-105.0818</v>
      </c>
      <c r="D417">
        <v>40.5645</v>
      </c>
      <c r="E417" t="s">
        <v>198</v>
      </c>
      <c r="F417" s="4">
        <v>6.2</v>
      </c>
      <c r="G417" s="4">
        <v>13.4</v>
      </c>
      <c r="H417" s="10">
        <v>60</v>
      </c>
      <c r="I417" s="10" t="s">
        <v>253</v>
      </c>
    </row>
    <row r="418" spans="1:9" ht="12.75">
      <c r="A418" s="2">
        <v>39735</v>
      </c>
      <c r="B418" s="6">
        <v>0.6041666666666666</v>
      </c>
      <c r="C418">
        <v>-105.083</v>
      </c>
      <c r="D418">
        <v>40.5644</v>
      </c>
      <c r="E418" t="s">
        <v>198</v>
      </c>
      <c r="F418" s="4">
        <v>6.2</v>
      </c>
      <c r="G418" s="4">
        <v>13.7</v>
      </c>
      <c r="H418" s="10">
        <v>60</v>
      </c>
      <c r="I418" s="10" t="s">
        <v>253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3"/>
  <sheetViews>
    <sheetView workbookViewId="0" topLeftCell="A1">
      <selection activeCell="A1" sqref="A1:IV65536"/>
    </sheetView>
  </sheetViews>
  <sheetFormatPr defaultColWidth="11.00390625" defaultRowHeight="12.75"/>
  <cols>
    <col min="3" max="3" width="14.25390625" style="0" customWidth="1"/>
    <col min="4" max="4" width="13.625" style="0" customWidth="1"/>
    <col min="5" max="5" width="15.375" style="0" customWidth="1"/>
    <col min="6" max="6" width="12.875" style="0" customWidth="1"/>
    <col min="8" max="8" width="15.875" style="0" customWidth="1"/>
  </cols>
  <sheetData>
    <row r="1" ht="18">
      <c r="A1" s="9" t="s">
        <v>399</v>
      </c>
    </row>
    <row r="2" spans="1:9" s="1" customFormat="1" ht="12.75">
      <c r="A2" s="8" t="s">
        <v>192</v>
      </c>
      <c r="B2" s="5" t="s">
        <v>193</v>
      </c>
      <c r="C2" s="1" t="s">
        <v>195</v>
      </c>
      <c r="D2" s="1" t="s">
        <v>194</v>
      </c>
      <c r="E2" s="1" t="s">
        <v>391</v>
      </c>
      <c r="F2" s="7" t="s">
        <v>258</v>
      </c>
      <c r="G2" s="11" t="s">
        <v>213</v>
      </c>
      <c r="H2" s="1" t="s">
        <v>215</v>
      </c>
      <c r="I2" s="1" t="s">
        <v>393</v>
      </c>
    </row>
    <row r="3" spans="1:8" ht="12.75">
      <c r="A3" s="2">
        <v>37784</v>
      </c>
      <c r="B3" s="6">
        <v>0.44305555555555554</v>
      </c>
      <c r="C3">
        <v>-105.0832</v>
      </c>
      <c r="D3">
        <v>40.5644</v>
      </c>
      <c r="E3" t="s">
        <v>198</v>
      </c>
      <c r="F3">
        <v>240</v>
      </c>
      <c r="G3" s="10">
        <v>160.8</v>
      </c>
      <c r="H3" t="s">
        <v>36</v>
      </c>
    </row>
    <row r="4" spans="1:8" ht="12.75">
      <c r="A4" s="2">
        <v>37784</v>
      </c>
      <c r="B4" s="6">
        <v>0.4583333333333333</v>
      </c>
      <c r="C4">
        <v>-105.08235</v>
      </c>
      <c r="D4">
        <v>40.5645</v>
      </c>
      <c r="E4" t="s">
        <v>403</v>
      </c>
      <c r="F4">
        <v>1420</v>
      </c>
      <c r="G4" s="10">
        <v>951.4</v>
      </c>
      <c r="H4" t="s">
        <v>36</v>
      </c>
    </row>
    <row r="5" spans="1:8" ht="12.75">
      <c r="A5" s="2">
        <v>37784</v>
      </c>
      <c r="B5" s="6">
        <v>0.46875</v>
      </c>
      <c r="C5">
        <v>-105.08235</v>
      </c>
      <c r="D5">
        <v>40.5645</v>
      </c>
      <c r="E5" t="s">
        <v>403</v>
      </c>
      <c r="F5">
        <v>1500</v>
      </c>
      <c r="G5" s="10">
        <v>1005</v>
      </c>
      <c r="H5" t="s">
        <v>36</v>
      </c>
    </row>
    <row r="6" spans="1:8" ht="12.75">
      <c r="A6" s="2">
        <v>37784</v>
      </c>
      <c r="B6" s="6">
        <v>0.4777777777777778</v>
      </c>
      <c r="C6">
        <v>-105.0822</v>
      </c>
      <c r="D6">
        <v>40.5646</v>
      </c>
      <c r="E6" t="s">
        <v>198</v>
      </c>
      <c r="F6">
        <v>260</v>
      </c>
      <c r="G6" s="10">
        <v>174.2</v>
      </c>
      <c r="H6" t="s">
        <v>36</v>
      </c>
    </row>
    <row r="7" spans="1:8" ht="12.75">
      <c r="A7" s="2">
        <v>37785</v>
      </c>
      <c r="B7" s="6">
        <v>0.44097222222222227</v>
      </c>
      <c r="C7">
        <v>-105.0836</v>
      </c>
      <c r="D7">
        <v>40.5629</v>
      </c>
      <c r="E7" t="s">
        <v>199</v>
      </c>
      <c r="F7">
        <v>740</v>
      </c>
      <c r="G7" s="10">
        <v>495.8</v>
      </c>
      <c r="H7" t="s">
        <v>36</v>
      </c>
    </row>
    <row r="8" spans="1:8" ht="12.75">
      <c r="A8" s="2">
        <v>37785</v>
      </c>
      <c r="B8" s="6">
        <v>0.4826388888888889</v>
      </c>
      <c r="C8">
        <v>-105.08225</v>
      </c>
      <c r="D8">
        <v>40.56447</v>
      </c>
      <c r="E8" t="s">
        <v>392</v>
      </c>
      <c r="F8">
        <v>1730</v>
      </c>
      <c r="G8" s="10">
        <v>1159.1</v>
      </c>
      <c r="H8" t="s">
        <v>36</v>
      </c>
    </row>
    <row r="9" spans="1:8" ht="12.75">
      <c r="A9" s="2">
        <v>37786</v>
      </c>
      <c r="B9" s="6">
        <v>0.4298611111111111</v>
      </c>
      <c r="C9">
        <v>-105.0839</v>
      </c>
      <c r="D9">
        <v>40.5639</v>
      </c>
      <c r="E9" t="s">
        <v>198</v>
      </c>
      <c r="F9">
        <v>280</v>
      </c>
      <c r="G9" s="10">
        <v>187.6</v>
      </c>
      <c r="H9" t="s">
        <v>36</v>
      </c>
    </row>
    <row r="10" spans="1:8" ht="12.75">
      <c r="A10" s="2">
        <v>37786</v>
      </c>
      <c r="B10" s="6">
        <v>0.4527777777777778</v>
      </c>
      <c r="C10">
        <v>-105.0834</v>
      </c>
      <c r="D10">
        <v>40.5654</v>
      </c>
      <c r="E10" t="s">
        <v>395</v>
      </c>
      <c r="F10">
        <v>160</v>
      </c>
      <c r="G10" s="10">
        <v>187.2</v>
      </c>
      <c r="H10" t="s">
        <v>36</v>
      </c>
    </row>
    <row r="11" spans="1:8" ht="12.75">
      <c r="A11" s="2">
        <v>37786</v>
      </c>
      <c r="B11" s="6">
        <v>0.48055555555555557</v>
      </c>
      <c r="C11">
        <v>-105.08235</v>
      </c>
      <c r="D11">
        <v>40.5645</v>
      </c>
      <c r="E11" t="s">
        <v>403</v>
      </c>
      <c r="F11">
        <v>1430</v>
      </c>
      <c r="G11" s="10">
        <v>958.1</v>
      </c>
      <c r="H11" t="s">
        <v>36</v>
      </c>
    </row>
    <row r="12" spans="1:8" ht="12.75">
      <c r="A12" s="2">
        <v>37882</v>
      </c>
      <c r="B12" s="6">
        <v>0.4513888888888889</v>
      </c>
      <c r="C12">
        <v>-105.0822</v>
      </c>
      <c r="D12">
        <v>40.5646</v>
      </c>
      <c r="E12" t="s">
        <v>198</v>
      </c>
      <c r="F12">
        <v>670</v>
      </c>
      <c r="G12" s="10">
        <v>448.9</v>
      </c>
      <c r="H12" t="s">
        <v>336</v>
      </c>
    </row>
    <row r="13" spans="1:8" ht="12.75">
      <c r="A13" s="2">
        <v>37882</v>
      </c>
      <c r="B13" s="6">
        <v>0.4583333333333333</v>
      </c>
      <c r="C13">
        <v>-105.08235</v>
      </c>
      <c r="D13">
        <v>40.56445</v>
      </c>
      <c r="E13" t="s">
        <v>373</v>
      </c>
      <c r="F13">
        <v>1670</v>
      </c>
      <c r="G13" s="10">
        <v>1118.9</v>
      </c>
      <c r="H13" t="s">
        <v>336</v>
      </c>
    </row>
    <row r="14" spans="1:8" ht="12.75">
      <c r="A14" s="2">
        <v>37882</v>
      </c>
      <c r="B14" s="6">
        <v>0.4694444444444445</v>
      </c>
      <c r="C14">
        <v>-105.0832</v>
      </c>
      <c r="D14">
        <v>40.5643</v>
      </c>
      <c r="E14" t="s">
        <v>198</v>
      </c>
      <c r="F14">
        <v>690</v>
      </c>
      <c r="G14" s="10">
        <v>462.3</v>
      </c>
      <c r="H14" t="s">
        <v>336</v>
      </c>
    </row>
    <row r="15" spans="1:8" ht="12.75">
      <c r="A15" s="2">
        <v>37891</v>
      </c>
      <c r="B15" s="6">
        <v>0.41944444444444445</v>
      </c>
      <c r="C15">
        <v>-105.0831</v>
      </c>
      <c r="D15">
        <v>40.5643</v>
      </c>
      <c r="E15" t="s">
        <v>198</v>
      </c>
      <c r="F15">
        <v>640</v>
      </c>
      <c r="G15" s="10">
        <v>428.8</v>
      </c>
      <c r="H15" t="s">
        <v>253</v>
      </c>
    </row>
    <row r="16" spans="1:8" ht="12.75">
      <c r="A16" s="2">
        <v>37891</v>
      </c>
      <c r="B16" s="6">
        <v>0.4291666666666667</v>
      </c>
      <c r="C16">
        <v>-105.0837</v>
      </c>
      <c r="D16">
        <v>40.564</v>
      </c>
      <c r="E16" t="s">
        <v>198</v>
      </c>
      <c r="F16">
        <v>630</v>
      </c>
      <c r="G16" s="10">
        <v>422.1</v>
      </c>
      <c r="H16" t="s">
        <v>253</v>
      </c>
    </row>
    <row r="17" spans="1:8" ht="12.75">
      <c r="A17" s="2">
        <v>37891</v>
      </c>
      <c r="B17" s="6">
        <v>0.43333333333333335</v>
      </c>
      <c r="C17">
        <v>-105.08424</v>
      </c>
      <c r="D17">
        <v>40.56269</v>
      </c>
      <c r="E17" t="s">
        <v>199</v>
      </c>
      <c r="F17">
        <v>610</v>
      </c>
      <c r="G17" s="10">
        <v>408.7</v>
      </c>
      <c r="H17" t="s">
        <v>253</v>
      </c>
    </row>
    <row r="18" spans="1:8" ht="12.75">
      <c r="A18" s="2">
        <v>37891</v>
      </c>
      <c r="B18" s="6">
        <v>0.44236111111111115</v>
      </c>
      <c r="C18">
        <v>-105.08225</v>
      </c>
      <c r="D18">
        <v>40.56447</v>
      </c>
      <c r="E18" t="s">
        <v>392</v>
      </c>
      <c r="F18">
        <v>1650</v>
      </c>
      <c r="G18" s="10">
        <v>1105.5</v>
      </c>
      <c r="H18" t="s">
        <v>253</v>
      </c>
    </row>
    <row r="19" spans="1:8" ht="12.75">
      <c r="A19" s="2">
        <v>37891</v>
      </c>
      <c r="B19" s="6">
        <v>0.5381944444444444</v>
      </c>
      <c r="C19">
        <v>-105.0833</v>
      </c>
      <c r="D19">
        <v>40.5644</v>
      </c>
      <c r="E19" t="s">
        <v>198</v>
      </c>
      <c r="F19">
        <v>630</v>
      </c>
      <c r="G19" s="10">
        <v>422.1</v>
      </c>
      <c r="H19" t="s">
        <v>253</v>
      </c>
    </row>
    <row r="20" spans="1:8" ht="12.75">
      <c r="A20" s="2">
        <v>37891</v>
      </c>
      <c r="B20" s="6">
        <v>0.5409722222222222</v>
      </c>
      <c r="C20">
        <v>-105.0837</v>
      </c>
      <c r="D20">
        <v>40.5643</v>
      </c>
      <c r="E20" t="s">
        <v>198</v>
      </c>
      <c r="F20">
        <v>610</v>
      </c>
      <c r="G20" s="10">
        <v>408.7</v>
      </c>
      <c r="H20" t="s">
        <v>253</v>
      </c>
    </row>
    <row r="21" spans="1:8" ht="12.75">
      <c r="A21" s="2">
        <v>37898</v>
      </c>
      <c r="B21" s="6">
        <v>0.4305555555555556</v>
      </c>
      <c r="C21">
        <v>-105.08235</v>
      </c>
      <c r="D21">
        <v>40.56445</v>
      </c>
      <c r="E21" t="s">
        <v>373</v>
      </c>
      <c r="F21">
        <v>1650</v>
      </c>
      <c r="G21" s="10">
        <v>1105</v>
      </c>
      <c r="H21" t="s">
        <v>253</v>
      </c>
    </row>
    <row r="22" spans="1:8" ht="12.75">
      <c r="A22" s="2">
        <v>37898</v>
      </c>
      <c r="B22" s="6">
        <v>0.44097222222222227</v>
      </c>
      <c r="C22">
        <v>-105.08225</v>
      </c>
      <c r="D22">
        <v>40.56447</v>
      </c>
      <c r="E22" t="s">
        <v>392</v>
      </c>
      <c r="F22">
        <v>1340</v>
      </c>
      <c r="G22" s="10">
        <v>898</v>
      </c>
      <c r="H22" t="s">
        <v>253</v>
      </c>
    </row>
    <row r="23" spans="1:8" ht="12.75">
      <c r="A23" s="2">
        <v>37898</v>
      </c>
      <c r="B23" s="6">
        <v>0.4479166666666667</v>
      </c>
      <c r="C23">
        <v>-105.0833</v>
      </c>
      <c r="D23">
        <v>40.5644</v>
      </c>
      <c r="E23" t="s">
        <v>198</v>
      </c>
      <c r="F23">
        <v>670</v>
      </c>
      <c r="G23" s="10">
        <v>449</v>
      </c>
      <c r="H23" t="s">
        <v>253</v>
      </c>
    </row>
    <row r="24" spans="1:9" ht="12.75">
      <c r="A24" s="2">
        <v>37898</v>
      </c>
      <c r="B24" s="6">
        <v>0.4583333333333333</v>
      </c>
      <c r="C24">
        <v>-105.0839</v>
      </c>
      <c r="D24">
        <v>40.56401</v>
      </c>
      <c r="E24" t="s">
        <v>198</v>
      </c>
      <c r="F24">
        <v>630</v>
      </c>
      <c r="G24" s="10">
        <v>422</v>
      </c>
      <c r="H24" t="s">
        <v>253</v>
      </c>
      <c r="I24" t="s">
        <v>394</v>
      </c>
    </row>
    <row r="25" spans="1:8" ht="12.75">
      <c r="A25" s="2">
        <v>37898</v>
      </c>
      <c r="B25" s="6">
        <v>0.46875</v>
      </c>
      <c r="C25">
        <v>-105.0833</v>
      </c>
      <c r="D25">
        <v>40.5644</v>
      </c>
      <c r="E25" t="s">
        <v>198</v>
      </c>
      <c r="F25">
        <v>510</v>
      </c>
      <c r="G25" s="10">
        <v>342</v>
      </c>
      <c r="H25" t="s">
        <v>253</v>
      </c>
    </row>
    <row r="26" spans="1:8" ht="12.75">
      <c r="A26" s="2">
        <v>37898</v>
      </c>
      <c r="B26" s="6">
        <v>0.4791666666666667</v>
      </c>
      <c r="C26">
        <v>-105.0836</v>
      </c>
      <c r="D26">
        <v>40.5643</v>
      </c>
      <c r="E26" t="s">
        <v>198</v>
      </c>
      <c r="F26">
        <v>680</v>
      </c>
      <c r="G26" s="10">
        <v>456</v>
      </c>
      <c r="H26" t="s">
        <v>253</v>
      </c>
    </row>
    <row r="27" spans="1:8" ht="12.75">
      <c r="A27" s="2">
        <v>37898</v>
      </c>
      <c r="B27" s="6">
        <v>0.5416666666666666</v>
      </c>
      <c r="C27">
        <v>-105.0833</v>
      </c>
      <c r="D27">
        <v>40.5644</v>
      </c>
      <c r="E27" t="s">
        <v>198</v>
      </c>
      <c r="F27">
        <v>710</v>
      </c>
      <c r="G27" s="10">
        <v>475.7</v>
      </c>
      <c r="H27" t="s">
        <v>253</v>
      </c>
    </row>
    <row r="28" spans="1:8" ht="12.75">
      <c r="A28" s="2">
        <v>37898</v>
      </c>
      <c r="B28" s="6">
        <v>0.6006944444444444</v>
      </c>
      <c r="C28">
        <v>-105.08235</v>
      </c>
      <c r="D28">
        <v>40.56445</v>
      </c>
      <c r="E28" t="s">
        <v>373</v>
      </c>
      <c r="F28">
        <v>1920</v>
      </c>
      <c r="G28" s="10">
        <v>1286.4</v>
      </c>
      <c r="H28" t="s">
        <v>253</v>
      </c>
    </row>
    <row r="29" spans="1:8" ht="12.75">
      <c r="A29" s="2">
        <v>37898</v>
      </c>
      <c r="B29" s="6">
        <v>0.6041666666666666</v>
      </c>
      <c r="C29">
        <v>-105.08295</v>
      </c>
      <c r="D29">
        <v>40.56442</v>
      </c>
      <c r="E29" t="s">
        <v>198</v>
      </c>
      <c r="F29">
        <v>690</v>
      </c>
      <c r="G29" s="10">
        <f>F29*0.67</f>
        <v>462.3</v>
      </c>
      <c r="H29" t="s">
        <v>253</v>
      </c>
    </row>
    <row r="30" spans="1:8" ht="12.75">
      <c r="A30" s="2">
        <v>37898</v>
      </c>
      <c r="B30" s="6">
        <v>0.6048611111111112</v>
      </c>
      <c r="C30">
        <v>-105.08245</v>
      </c>
      <c r="D30">
        <v>40.56447</v>
      </c>
      <c r="E30" t="s">
        <v>372</v>
      </c>
      <c r="F30">
        <v>2000</v>
      </c>
      <c r="G30" s="10">
        <v>1340</v>
      </c>
      <c r="H30" t="s">
        <v>253</v>
      </c>
    </row>
    <row r="31" spans="1:8" ht="12.75">
      <c r="A31" s="2">
        <v>37899</v>
      </c>
      <c r="B31" s="6">
        <v>0.4145833333333333</v>
      </c>
      <c r="C31">
        <v>-105.08264</v>
      </c>
      <c r="D31">
        <v>40.56452</v>
      </c>
      <c r="E31" t="s">
        <v>198</v>
      </c>
      <c r="F31">
        <v>720</v>
      </c>
      <c r="G31" s="10">
        <v>482.4</v>
      </c>
      <c r="H31" t="s">
        <v>254</v>
      </c>
    </row>
    <row r="32" spans="1:8" ht="12.75">
      <c r="A32" s="2">
        <v>37899</v>
      </c>
      <c r="B32" s="6">
        <v>0.41805555555555557</v>
      </c>
      <c r="C32">
        <v>-105.08226</v>
      </c>
      <c r="D32">
        <v>40.564</v>
      </c>
      <c r="E32" t="s">
        <v>198</v>
      </c>
      <c r="F32">
        <v>720</v>
      </c>
      <c r="G32" s="10">
        <v>482.4</v>
      </c>
      <c r="H32" t="s">
        <v>254</v>
      </c>
    </row>
    <row r="33" spans="1:8" ht="12.75">
      <c r="A33" s="2">
        <v>37899</v>
      </c>
      <c r="B33" s="6">
        <v>0.5701388888888889</v>
      </c>
      <c r="C33">
        <v>-105.08316</v>
      </c>
      <c r="D33">
        <v>40.56436</v>
      </c>
      <c r="E33" t="s">
        <v>198</v>
      </c>
      <c r="F33">
        <v>560</v>
      </c>
      <c r="G33" s="10">
        <v>375.2</v>
      </c>
      <c r="H33" t="s">
        <v>254</v>
      </c>
    </row>
    <row r="34" spans="1:8" ht="12.75">
      <c r="A34" s="2">
        <v>37899</v>
      </c>
      <c r="B34" s="6">
        <v>0.5729166666666666</v>
      </c>
      <c r="C34">
        <v>-105.08235</v>
      </c>
      <c r="D34">
        <v>40.5645</v>
      </c>
      <c r="E34" t="s">
        <v>403</v>
      </c>
      <c r="F34">
        <v>1920</v>
      </c>
      <c r="G34" s="10">
        <f>F34*0.67</f>
        <v>1286.4</v>
      </c>
      <c r="H34" t="s">
        <v>254</v>
      </c>
    </row>
    <row r="35" spans="1:8" ht="12.75">
      <c r="A35" s="2">
        <v>37899</v>
      </c>
      <c r="B35" s="6">
        <v>0.576388888888889</v>
      </c>
      <c r="C35">
        <v>-105.08235</v>
      </c>
      <c r="D35">
        <v>40.5644</v>
      </c>
      <c r="E35" t="s">
        <v>374</v>
      </c>
      <c r="F35">
        <v>1060</v>
      </c>
      <c r="G35" s="10">
        <f>F35*0.67</f>
        <v>710.2</v>
      </c>
      <c r="H35" t="s">
        <v>254</v>
      </c>
    </row>
    <row r="36" spans="1:8" ht="12.75">
      <c r="A36" s="2">
        <v>37899</v>
      </c>
      <c r="B36" s="6">
        <v>0.579861111111111</v>
      </c>
      <c r="C36">
        <v>-105.08235</v>
      </c>
      <c r="D36">
        <v>40.56445</v>
      </c>
      <c r="E36" t="s">
        <v>373</v>
      </c>
      <c r="F36">
        <v>1760</v>
      </c>
      <c r="G36" s="10">
        <f>F36*0.67</f>
        <v>1179.2</v>
      </c>
      <c r="H36" t="s">
        <v>254</v>
      </c>
    </row>
    <row r="37" spans="1:8" ht="12.75">
      <c r="A37" s="2">
        <v>37911</v>
      </c>
      <c r="B37" s="6">
        <v>0.4284722222222222</v>
      </c>
      <c r="C37">
        <v>-105.08369</v>
      </c>
      <c r="D37">
        <v>40.56407</v>
      </c>
      <c r="E37" t="s">
        <v>198</v>
      </c>
      <c r="F37">
        <v>710</v>
      </c>
      <c r="G37" s="10">
        <v>475.7</v>
      </c>
      <c r="H37" t="s">
        <v>255</v>
      </c>
    </row>
    <row r="38" spans="1:8" ht="12.75">
      <c r="A38" s="2">
        <v>37926</v>
      </c>
      <c r="B38" s="6">
        <v>0.5805555555555556</v>
      </c>
      <c r="C38">
        <v>-105.08235</v>
      </c>
      <c r="D38">
        <v>40.56455</v>
      </c>
      <c r="E38" t="s">
        <v>402</v>
      </c>
      <c r="F38">
        <v>1560</v>
      </c>
      <c r="G38" s="10">
        <f aca="true" t="shared" si="0" ref="G38:G80">F38*0.67</f>
        <v>1045.2</v>
      </c>
      <c r="H38" t="s">
        <v>256</v>
      </c>
    </row>
    <row r="39" spans="1:8" ht="12.75">
      <c r="A39" s="2">
        <v>37926</v>
      </c>
      <c r="B39" s="6">
        <v>0.5902777777777778</v>
      </c>
      <c r="C39">
        <v>-105.0819</v>
      </c>
      <c r="D39">
        <v>40.5644</v>
      </c>
      <c r="E39" t="s">
        <v>198</v>
      </c>
      <c r="F39">
        <v>790</v>
      </c>
      <c r="G39" s="10">
        <f t="shared" si="0"/>
        <v>529.3000000000001</v>
      </c>
      <c r="H39" t="s">
        <v>256</v>
      </c>
    </row>
    <row r="40" spans="1:8" ht="12.75">
      <c r="A40" s="2">
        <v>37926</v>
      </c>
      <c r="B40" s="6">
        <v>0.5944444444444444</v>
      </c>
      <c r="C40">
        <v>-105.08369</v>
      </c>
      <c r="D40">
        <v>40.56446</v>
      </c>
      <c r="E40" t="s">
        <v>198</v>
      </c>
      <c r="F40">
        <v>780</v>
      </c>
      <c r="G40" s="10">
        <f t="shared" si="0"/>
        <v>522.6</v>
      </c>
      <c r="H40" t="s">
        <v>256</v>
      </c>
    </row>
    <row r="41" spans="1:8" ht="12.75">
      <c r="A41" s="2">
        <v>37926</v>
      </c>
      <c r="B41" s="6">
        <v>0.5993055555555555</v>
      </c>
      <c r="C41">
        <v>-105.08331</v>
      </c>
      <c r="D41">
        <v>40.56436</v>
      </c>
      <c r="E41" t="s">
        <v>198</v>
      </c>
      <c r="F41">
        <v>790</v>
      </c>
      <c r="G41" s="10">
        <f t="shared" si="0"/>
        <v>529.3000000000001</v>
      </c>
      <c r="H41" t="s">
        <v>256</v>
      </c>
    </row>
    <row r="42" spans="1:8" ht="12.75">
      <c r="A42" s="2">
        <v>38064</v>
      </c>
      <c r="B42" s="6">
        <v>0.4479166666666667</v>
      </c>
      <c r="C42">
        <v>-105.08235</v>
      </c>
      <c r="D42">
        <v>40.56445</v>
      </c>
      <c r="E42" t="s">
        <v>216</v>
      </c>
      <c r="F42">
        <v>900</v>
      </c>
      <c r="G42" s="10">
        <f t="shared" si="0"/>
        <v>603</v>
      </c>
      <c r="H42" t="s">
        <v>217</v>
      </c>
    </row>
    <row r="43" spans="1:8" ht="12.75">
      <c r="A43" s="2">
        <v>38064</v>
      </c>
      <c r="B43" s="6">
        <v>0.4548611111111111</v>
      </c>
      <c r="C43">
        <v>-105.08235</v>
      </c>
      <c r="D43">
        <v>40.5645</v>
      </c>
      <c r="E43" t="s">
        <v>218</v>
      </c>
      <c r="F43">
        <v>1650</v>
      </c>
      <c r="G43" s="10">
        <f t="shared" si="0"/>
        <v>1105.5</v>
      </c>
      <c r="H43" t="s">
        <v>217</v>
      </c>
    </row>
    <row r="44" spans="1:8" ht="12.75">
      <c r="A44" s="2">
        <v>38064</v>
      </c>
      <c r="B44" s="6">
        <v>0.4583333333333333</v>
      </c>
      <c r="C44">
        <v>-105.08235</v>
      </c>
      <c r="D44">
        <v>40.56455</v>
      </c>
      <c r="E44" t="s">
        <v>32</v>
      </c>
      <c r="F44">
        <v>1240</v>
      </c>
      <c r="G44" s="10">
        <f t="shared" si="0"/>
        <v>830.8000000000001</v>
      </c>
      <c r="H44" t="s">
        <v>217</v>
      </c>
    </row>
    <row r="45" spans="1:8" ht="12.75">
      <c r="A45" s="2">
        <v>38064</v>
      </c>
      <c r="B45" s="6">
        <v>0.4618055555555556</v>
      </c>
      <c r="C45">
        <v>-105.08245</v>
      </c>
      <c r="D45">
        <v>40.56447</v>
      </c>
      <c r="E45" t="s">
        <v>33</v>
      </c>
      <c r="F45">
        <v>1040</v>
      </c>
      <c r="G45" s="10">
        <f t="shared" si="0"/>
        <v>696.8000000000001</v>
      </c>
      <c r="H45" t="s">
        <v>217</v>
      </c>
    </row>
    <row r="46" spans="1:8" ht="12.75">
      <c r="A46" s="2">
        <v>38064</v>
      </c>
      <c r="B46" s="6">
        <v>0.46527777777777773</v>
      </c>
      <c r="C46">
        <v>-105.08235</v>
      </c>
      <c r="D46">
        <v>40.5644</v>
      </c>
      <c r="E46" t="s">
        <v>34</v>
      </c>
      <c r="F46">
        <v>830</v>
      </c>
      <c r="G46" s="10">
        <f t="shared" si="0"/>
        <v>556.1</v>
      </c>
      <c r="H46" t="s">
        <v>217</v>
      </c>
    </row>
    <row r="47" spans="1:8" ht="12.75">
      <c r="A47" s="2">
        <v>38064</v>
      </c>
      <c r="B47" s="6">
        <v>0.46875</v>
      </c>
      <c r="C47">
        <v>-105.08225</v>
      </c>
      <c r="D47">
        <v>40.56447</v>
      </c>
      <c r="E47" t="s">
        <v>35</v>
      </c>
      <c r="F47">
        <v>840</v>
      </c>
      <c r="G47" s="10">
        <f t="shared" si="0"/>
        <v>562.8000000000001</v>
      </c>
      <c r="H47" t="s">
        <v>217</v>
      </c>
    </row>
    <row r="48" spans="1:8" ht="12.75">
      <c r="A48" s="2">
        <v>38078</v>
      </c>
      <c r="B48" s="6">
        <v>0.6180555555555556</v>
      </c>
      <c r="C48">
        <v>-105.08268</v>
      </c>
      <c r="D48">
        <v>40.5646</v>
      </c>
      <c r="E48" t="s">
        <v>263</v>
      </c>
      <c r="F48">
        <v>760</v>
      </c>
      <c r="G48" s="10">
        <f t="shared" si="0"/>
        <v>509.20000000000005</v>
      </c>
      <c r="H48" t="s">
        <v>217</v>
      </c>
    </row>
    <row r="49" spans="1:8" ht="12.75">
      <c r="A49" s="2">
        <v>38098</v>
      </c>
      <c r="B49" s="6">
        <v>0.42430555555555555</v>
      </c>
      <c r="C49">
        <v>-105.08186</v>
      </c>
      <c r="D49">
        <v>40.5645</v>
      </c>
      <c r="E49" t="s">
        <v>263</v>
      </c>
      <c r="F49">
        <v>830</v>
      </c>
      <c r="G49" s="10">
        <f t="shared" si="0"/>
        <v>556.1</v>
      </c>
      <c r="H49" t="s">
        <v>376</v>
      </c>
    </row>
    <row r="50" spans="1:8" ht="12.75">
      <c r="A50" s="2">
        <v>38098</v>
      </c>
      <c r="B50" s="6">
        <v>0.43263888888888885</v>
      </c>
      <c r="C50">
        <v>-105.08235</v>
      </c>
      <c r="D50">
        <v>40.5645</v>
      </c>
      <c r="E50" t="s">
        <v>403</v>
      </c>
      <c r="F50">
        <v>1400</v>
      </c>
      <c r="G50" s="10">
        <f t="shared" si="0"/>
        <v>938</v>
      </c>
      <c r="H50" t="s">
        <v>376</v>
      </c>
    </row>
    <row r="51" spans="1:8" ht="12.75">
      <c r="A51" s="2">
        <v>38098</v>
      </c>
      <c r="B51" s="6">
        <v>0.4354166666666666</v>
      </c>
      <c r="C51">
        <v>-105.08245</v>
      </c>
      <c r="D51">
        <v>40.56447</v>
      </c>
      <c r="E51" t="s">
        <v>372</v>
      </c>
      <c r="F51">
        <v>107</v>
      </c>
      <c r="G51" s="10">
        <f t="shared" si="0"/>
        <v>71.69</v>
      </c>
      <c r="H51" t="s">
        <v>376</v>
      </c>
    </row>
    <row r="52" spans="1:8" ht="12.75">
      <c r="A52" s="2">
        <v>38098</v>
      </c>
      <c r="B52" s="6">
        <v>0.4381944444444445</v>
      </c>
      <c r="C52">
        <v>-105.08266</v>
      </c>
      <c r="D52">
        <v>40.56455</v>
      </c>
      <c r="E52" t="s">
        <v>263</v>
      </c>
      <c r="F52">
        <v>850</v>
      </c>
      <c r="G52" s="10">
        <f t="shared" si="0"/>
        <v>569.5</v>
      </c>
      <c r="H52" t="s">
        <v>376</v>
      </c>
    </row>
    <row r="53" spans="1:8" ht="12.75">
      <c r="A53" s="2">
        <v>38098</v>
      </c>
      <c r="B53" s="6">
        <v>0.44027777777777777</v>
      </c>
      <c r="C53">
        <v>-105.08235</v>
      </c>
      <c r="D53">
        <v>40.5645</v>
      </c>
      <c r="E53" t="s">
        <v>403</v>
      </c>
      <c r="F53">
        <v>820</v>
      </c>
      <c r="G53" s="10">
        <f t="shared" si="0"/>
        <v>549.4</v>
      </c>
      <c r="H53" t="s">
        <v>376</v>
      </c>
    </row>
    <row r="54" spans="1:8" ht="12.75">
      <c r="A54" s="2">
        <v>38098</v>
      </c>
      <c r="B54" s="6">
        <v>0.5361111111111111</v>
      </c>
      <c r="C54">
        <v>-105.08333</v>
      </c>
      <c r="D54">
        <v>40.56435</v>
      </c>
      <c r="E54" t="s">
        <v>263</v>
      </c>
      <c r="F54">
        <v>830</v>
      </c>
      <c r="G54" s="10">
        <f t="shared" si="0"/>
        <v>556.1</v>
      </c>
      <c r="H54" t="s">
        <v>376</v>
      </c>
    </row>
    <row r="55" spans="1:8" ht="12.75">
      <c r="A55" s="2">
        <v>38098</v>
      </c>
      <c r="B55" s="6">
        <v>0.5395833333333333</v>
      </c>
      <c r="C55">
        <v>-105.08363</v>
      </c>
      <c r="D55">
        <v>40.56421</v>
      </c>
      <c r="E55" t="s">
        <v>263</v>
      </c>
      <c r="F55">
        <v>830</v>
      </c>
      <c r="G55" s="10">
        <f t="shared" si="0"/>
        <v>556.1</v>
      </c>
      <c r="H55" t="s">
        <v>376</v>
      </c>
    </row>
    <row r="56" spans="1:8" ht="12.75">
      <c r="A56" s="2">
        <v>38098</v>
      </c>
      <c r="B56" s="6">
        <v>0.5430555555555555</v>
      </c>
      <c r="C56">
        <v>-105.08235</v>
      </c>
      <c r="D56">
        <v>40.5644</v>
      </c>
      <c r="E56" t="s">
        <v>34</v>
      </c>
      <c r="F56">
        <v>420</v>
      </c>
      <c r="G56" s="10">
        <f t="shared" si="0"/>
        <v>281.40000000000003</v>
      </c>
      <c r="H56" t="s">
        <v>376</v>
      </c>
    </row>
    <row r="57" spans="1:8" ht="12.75">
      <c r="A57" s="2">
        <v>38098</v>
      </c>
      <c r="B57" s="6">
        <v>0.5479166666666667</v>
      </c>
      <c r="C57">
        <v>-105.08235</v>
      </c>
      <c r="D57">
        <v>40.56445</v>
      </c>
      <c r="E57" t="s">
        <v>216</v>
      </c>
      <c r="F57">
        <v>1300</v>
      </c>
      <c r="G57" s="10">
        <f t="shared" si="0"/>
        <v>871</v>
      </c>
      <c r="H57" t="s">
        <v>376</v>
      </c>
    </row>
    <row r="58" spans="1:8" ht="12.75">
      <c r="A58" s="2">
        <v>38098</v>
      </c>
      <c r="B58" s="6">
        <v>0.5944444444444444</v>
      </c>
      <c r="C58">
        <v>-105.08381</v>
      </c>
      <c r="D58">
        <v>40.56398</v>
      </c>
      <c r="E58" t="s">
        <v>263</v>
      </c>
      <c r="F58">
        <v>730</v>
      </c>
      <c r="G58" s="10">
        <f t="shared" si="0"/>
        <v>489.1</v>
      </c>
      <c r="H58" t="s">
        <v>376</v>
      </c>
    </row>
    <row r="59" spans="1:8" ht="12.75">
      <c r="A59" s="2">
        <v>38098</v>
      </c>
      <c r="B59" s="6">
        <v>0.6027777777777777</v>
      </c>
      <c r="C59">
        <v>-105.0836</v>
      </c>
      <c r="D59">
        <v>40.56293</v>
      </c>
      <c r="E59" t="s">
        <v>186</v>
      </c>
      <c r="F59">
        <v>640</v>
      </c>
      <c r="G59" s="10">
        <f t="shared" si="0"/>
        <v>428.8</v>
      </c>
      <c r="H59" t="s">
        <v>376</v>
      </c>
    </row>
    <row r="60" spans="1:8" ht="12.75">
      <c r="A60" s="2">
        <v>38098</v>
      </c>
      <c r="B60" s="6">
        <v>0.6069444444444444</v>
      </c>
      <c r="C60">
        <v>-105.08549</v>
      </c>
      <c r="D60">
        <v>40.56297</v>
      </c>
      <c r="E60" t="s">
        <v>263</v>
      </c>
      <c r="F60">
        <v>730</v>
      </c>
      <c r="G60" s="10">
        <f t="shared" si="0"/>
        <v>489.1</v>
      </c>
      <c r="H60" t="s">
        <v>376</v>
      </c>
    </row>
    <row r="61" spans="1:8" ht="12.75">
      <c r="A61" s="2">
        <v>38098</v>
      </c>
      <c r="B61" s="6">
        <v>0.6104166666666667</v>
      </c>
      <c r="C61">
        <v>-105.08652</v>
      </c>
      <c r="D61">
        <v>40.56258</v>
      </c>
      <c r="E61" t="s">
        <v>263</v>
      </c>
      <c r="F61">
        <v>710</v>
      </c>
      <c r="G61" s="10">
        <f t="shared" si="0"/>
        <v>475.70000000000005</v>
      </c>
      <c r="H61" t="s">
        <v>376</v>
      </c>
    </row>
    <row r="62" spans="1:8" ht="12.75">
      <c r="A62" s="2">
        <v>38098</v>
      </c>
      <c r="B62" s="6">
        <v>0.6118055555555556</v>
      </c>
      <c r="C62">
        <v>-105.08651</v>
      </c>
      <c r="D62">
        <v>40.56289</v>
      </c>
      <c r="E62" t="s">
        <v>263</v>
      </c>
      <c r="F62">
        <v>720</v>
      </c>
      <c r="G62" s="10">
        <f t="shared" si="0"/>
        <v>482.40000000000003</v>
      </c>
      <c r="H62" t="s">
        <v>376</v>
      </c>
    </row>
    <row r="63" spans="1:8" ht="12.75">
      <c r="A63" s="2">
        <v>38098</v>
      </c>
      <c r="B63" s="6">
        <v>0.6131944444444445</v>
      </c>
      <c r="C63">
        <v>-105.08402</v>
      </c>
      <c r="D63">
        <v>40.56318</v>
      </c>
      <c r="E63" t="s">
        <v>263</v>
      </c>
      <c r="F63">
        <v>710</v>
      </c>
      <c r="G63" s="10">
        <f t="shared" si="0"/>
        <v>475.70000000000005</v>
      </c>
      <c r="H63" t="s">
        <v>376</v>
      </c>
    </row>
    <row r="64" spans="1:8" ht="12.75">
      <c r="A64" s="2">
        <v>38098</v>
      </c>
      <c r="B64" s="6">
        <v>0.6180555555555556</v>
      </c>
      <c r="C64">
        <v>-105.08334</v>
      </c>
      <c r="D64">
        <v>40.56432</v>
      </c>
      <c r="E64" t="s">
        <v>263</v>
      </c>
      <c r="F64">
        <v>880</v>
      </c>
      <c r="G64" s="10">
        <f t="shared" si="0"/>
        <v>589.6</v>
      </c>
      <c r="H64" t="s">
        <v>376</v>
      </c>
    </row>
    <row r="65" spans="1:8" ht="12.75">
      <c r="A65" s="2">
        <v>38100</v>
      </c>
      <c r="B65" s="6">
        <v>0.3597222222222222</v>
      </c>
      <c r="C65">
        <v>-105.08377</v>
      </c>
      <c r="D65">
        <v>40.56405</v>
      </c>
      <c r="E65" t="s">
        <v>263</v>
      </c>
      <c r="F65">
        <v>850</v>
      </c>
      <c r="G65" s="10">
        <f t="shared" si="0"/>
        <v>569.5</v>
      </c>
      <c r="H65" t="s">
        <v>187</v>
      </c>
    </row>
    <row r="66" spans="1:8" ht="12.75">
      <c r="A66" s="2">
        <v>38100</v>
      </c>
      <c r="B66" s="6">
        <v>0.3638888888888889</v>
      </c>
      <c r="C66">
        <v>-105.08391</v>
      </c>
      <c r="D66">
        <v>40.56409</v>
      </c>
      <c r="E66" t="s">
        <v>263</v>
      </c>
      <c r="F66">
        <v>960</v>
      </c>
      <c r="G66" s="10">
        <f t="shared" si="0"/>
        <v>643.2</v>
      </c>
      <c r="H66" t="s">
        <v>376</v>
      </c>
    </row>
    <row r="67" spans="1:8" ht="12.75">
      <c r="A67" s="2">
        <v>38100</v>
      </c>
      <c r="B67" s="6">
        <v>0.3652777777777778</v>
      </c>
      <c r="C67">
        <v>-105.08412</v>
      </c>
      <c r="D67">
        <v>40.56365</v>
      </c>
      <c r="E67" t="s">
        <v>263</v>
      </c>
      <c r="F67">
        <v>760</v>
      </c>
      <c r="G67" s="10">
        <f t="shared" si="0"/>
        <v>509.20000000000005</v>
      </c>
      <c r="H67" t="s">
        <v>376</v>
      </c>
    </row>
    <row r="68" spans="1:8" ht="12.75">
      <c r="A68" s="2">
        <v>38100</v>
      </c>
      <c r="B68" s="6">
        <v>0.4263888888888889</v>
      </c>
      <c r="C68">
        <v>-105.08271</v>
      </c>
      <c r="D68">
        <v>40.56453</v>
      </c>
      <c r="E68" t="s">
        <v>263</v>
      </c>
      <c r="F68">
        <v>870</v>
      </c>
      <c r="G68" s="10">
        <f t="shared" si="0"/>
        <v>582.9000000000001</v>
      </c>
      <c r="H68" t="s">
        <v>376</v>
      </c>
    </row>
    <row r="69" spans="1:8" ht="12.75">
      <c r="A69" s="17">
        <v>38100</v>
      </c>
      <c r="B69" s="6">
        <v>0.43124999999999997</v>
      </c>
      <c r="C69">
        <v>-105.08235</v>
      </c>
      <c r="D69">
        <v>40.56455</v>
      </c>
      <c r="E69" t="s">
        <v>32</v>
      </c>
      <c r="F69">
        <v>250</v>
      </c>
      <c r="G69" s="10">
        <f t="shared" si="0"/>
        <v>167.5</v>
      </c>
      <c r="H69" t="s">
        <v>376</v>
      </c>
    </row>
    <row r="70" spans="1:8" ht="12.75">
      <c r="A70" s="2">
        <v>38162</v>
      </c>
      <c r="B70" s="6">
        <v>0.4548611111111111</v>
      </c>
      <c r="C70">
        <v>-105.08414</v>
      </c>
      <c r="D70">
        <v>40.5639</v>
      </c>
      <c r="E70" t="s">
        <v>263</v>
      </c>
      <c r="F70">
        <v>250</v>
      </c>
      <c r="G70" s="10">
        <f t="shared" si="0"/>
        <v>167.5</v>
      </c>
      <c r="H70" t="s">
        <v>276</v>
      </c>
    </row>
    <row r="71" spans="1:8" ht="12.75">
      <c r="A71" s="2">
        <v>38162</v>
      </c>
      <c r="B71" s="6">
        <v>0.4604166666666667</v>
      </c>
      <c r="C71">
        <v>-105.08407</v>
      </c>
      <c r="D71">
        <v>40.5642</v>
      </c>
      <c r="E71" t="s">
        <v>263</v>
      </c>
      <c r="F71">
        <v>280</v>
      </c>
      <c r="G71" s="10">
        <f t="shared" si="0"/>
        <v>187.60000000000002</v>
      </c>
      <c r="H71" t="s">
        <v>276</v>
      </c>
    </row>
    <row r="72" spans="1:8" ht="12.75">
      <c r="A72" s="2">
        <v>38162</v>
      </c>
      <c r="B72" s="6">
        <v>0.46527777777777773</v>
      </c>
      <c r="C72">
        <v>-105.08245</v>
      </c>
      <c r="D72">
        <v>40.56447</v>
      </c>
      <c r="E72" t="s">
        <v>33</v>
      </c>
      <c r="F72">
        <v>1100</v>
      </c>
      <c r="G72" s="10">
        <f t="shared" si="0"/>
        <v>737</v>
      </c>
      <c r="H72" t="s">
        <v>276</v>
      </c>
    </row>
    <row r="73" spans="1:8" ht="12.75">
      <c r="A73" s="2">
        <v>38162</v>
      </c>
      <c r="B73" s="6">
        <v>0.4673611111111111</v>
      </c>
      <c r="C73">
        <v>-105.08179</v>
      </c>
      <c r="D73">
        <v>40.564451</v>
      </c>
      <c r="E73" t="s">
        <v>263</v>
      </c>
      <c r="F73">
        <v>280</v>
      </c>
      <c r="G73" s="10">
        <f t="shared" si="0"/>
        <v>187.60000000000002</v>
      </c>
      <c r="H73" t="s">
        <v>276</v>
      </c>
    </row>
    <row r="74" spans="1:8" ht="12.75">
      <c r="A74" s="2">
        <v>38162</v>
      </c>
      <c r="B74" s="6">
        <v>0.47152777777777777</v>
      </c>
      <c r="C74">
        <v>-105.08321</v>
      </c>
      <c r="D74">
        <v>40.56551</v>
      </c>
      <c r="E74" t="s">
        <v>385</v>
      </c>
      <c r="F74">
        <v>120</v>
      </c>
      <c r="G74" s="10">
        <f t="shared" si="0"/>
        <v>80.4</v>
      </c>
      <c r="H74" t="s">
        <v>276</v>
      </c>
    </row>
    <row r="75" spans="1:8" ht="12.75">
      <c r="A75" s="2">
        <v>38162</v>
      </c>
      <c r="B75" s="6">
        <v>0.4777777777777778</v>
      </c>
      <c r="C75">
        <v>-105.08235</v>
      </c>
      <c r="D75">
        <v>40.56445</v>
      </c>
      <c r="E75" t="s">
        <v>216</v>
      </c>
      <c r="F75">
        <v>1010</v>
      </c>
      <c r="G75" s="10">
        <f t="shared" si="0"/>
        <v>676.7</v>
      </c>
      <c r="H75" t="s">
        <v>276</v>
      </c>
    </row>
    <row r="76" spans="1:8" ht="12.75">
      <c r="A76" s="2">
        <v>38162</v>
      </c>
      <c r="B76" s="6">
        <v>0.4847222222222222</v>
      </c>
      <c r="C76">
        <v>-105.08235</v>
      </c>
      <c r="D76">
        <v>40.5645</v>
      </c>
      <c r="E76" t="s">
        <v>403</v>
      </c>
      <c r="F76">
        <v>1030</v>
      </c>
      <c r="G76" s="10">
        <f t="shared" si="0"/>
        <v>690.1</v>
      </c>
      <c r="H76" t="s">
        <v>276</v>
      </c>
    </row>
    <row r="77" spans="1:8" ht="12.75">
      <c r="A77" s="2">
        <v>38162</v>
      </c>
      <c r="B77" s="6">
        <v>0.4861111111111111</v>
      </c>
      <c r="C77">
        <v>-105.08235</v>
      </c>
      <c r="D77">
        <v>40.56455</v>
      </c>
      <c r="E77" t="s">
        <v>32</v>
      </c>
      <c r="F77">
        <v>120</v>
      </c>
      <c r="G77" s="10">
        <f t="shared" si="0"/>
        <v>80.4</v>
      </c>
      <c r="H77" t="s">
        <v>276</v>
      </c>
    </row>
    <row r="78" spans="1:8" ht="12.75">
      <c r="A78" s="2">
        <v>38162</v>
      </c>
      <c r="B78" s="6">
        <v>0.4895833333333333</v>
      </c>
      <c r="C78">
        <v>-105.08331</v>
      </c>
      <c r="D78">
        <v>40.56432</v>
      </c>
      <c r="E78" t="s">
        <v>263</v>
      </c>
      <c r="F78">
        <v>270</v>
      </c>
      <c r="G78" s="10">
        <f t="shared" si="0"/>
        <v>180.9</v>
      </c>
      <c r="H78" t="s">
        <v>276</v>
      </c>
    </row>
    <row r="79" spans="1:8" ht="12.75">
      <c r="A79" s="2">
        <v>38171</v>
      </c>
      <c r="B79" s="6">
        <v>0.3854166666666667</v>
      </c>
      <c r="C79">
        <v>-105.08235</v>
      </c>
      <c r="D79">
        <v>40.56445</v>
      </c>
      <c r="E79" t="s">
        <v>216</v>
      </c>
      <c r="F79">
        <v>1170</v>
      </c>
      <c r="G79" s="10">
        <f t="shared" si="0"/>
        <v>783.9000000000001</v>
      </c>
      <c r="H79" t="s">
        <v>217</v>
      </c>
    </row>
    <row r="80" spans="1:8" ht="12.75">
      <c r="A80" s="2">
        <v>38171</v>
      </c>
      <c r="B80" s="6">
        <v>0.3888888888888889</v>
      </c>
      <c r="C80">
        <v>-105.0824</v>
      </c>
      <c r="D80">
        <v>40.5647</v>
      </c>
      <c r="E80" t="s">
        <v>263</v>
      </c>
      <c r="F80">
        <v>260</v>
      </c>
      <c r="G80" s="10">
        <f t="shared" si="0"/>
        <v>174.20000000000002</v>
      </c>
      <c r="H80" t="s">
        <v>217</v>
      </c>
    </row>
    <row r="81" spans="1:8" ht="12.75">
      <c r="A81" s="2">
        <v>38197</v>
      </c>
      <c r="B81" s="6">
        <v>0.4479166666666667</v>
      </c>
      <c r="C81">
        <v>-105.08245</v>
      </c>
      <c r="D81">
        <v>40.56447</v>
      </c>
      <c r="E81" t="s">
        <v>33</v>
      </c>
      <c r="F81">
        <v>1180</v>
      </c>
      <c r="G81" s="10">
        <v>787</v>
      </c>
      <c r="H81" t="s">
        <v>369</v>
      </c>
    </row>
    <row r="82" spans="1:8" ht="12.75">
      <c r="A82" s="2">
        <v>38197</v>
      </c>
      <c r="B82" s="6">
        <v>0.4590277777777778</v>
      </c>
      <c r="C82">
        <v>-105.08265</v>
      </c>
      <c r="D82">
        <v>40.56455</v>
      </c>
      <c r="E82" t="s">
        <v>263</v>
      </c>
      <c r="F82">
        <v>680</v>
      </c>
      <c r="G82">
        <v>453</v>
      </c>
      <c r="H82" t="s">
        <v>369</v>
      </c>
    </row>
    <row r="83" spans="1:8" ht="12.75">
      <c r="A83" s="2">
        <v>38197</v>
      </c>
      <c r="B83" s="6">
        <v>0.4666666666666666</v>
      </c>
      <c r="C83">
        <v>-105.08235</v>
      </c>
      <c r="D83">
        <v>40.5644</v>
      </c>
      <c r="E83" t="s">
        <v>34</v>
      </c>
      <c r="F83">
        <v>970</v>
      </c>
      <c r="G83">
        <v>647</v>
      </c>
      <c r="H83" t="s">
        <v>369</v>
      </c>
    </row>
    <row r="84" spans="1:8" ht="12.75">
      <c r="A84" s="2">
        <v>38197</v>
      </c>
      <c r="B84" s="6">
        <v>0.48333333333333334</v>
      </c>
      <c r="C84">
        <v>-105.08227</v>
      </c>
      <c r="D84">
        <v>40.56459</v>
      </c>
      <c r="E84" t="s">
        <v>263</v>
      </c>
      <c r="F84">
        <v>680</v>
      </c>
      <c r="G84" s="10">
        <v>456</v>
      </c>
      <c r="H84" t="s">
        <v>369</v>
      </c>
    </row>
    <row r="85" spans="1:8" ht="12.75">
      <c r="A85" s="2">
        <v>38197</v>
      </c>
      <c r="B85" s="6">
        <v>0.48541666666666666</v>
      </c>
      <c r="C85">
        <v>-105.08235</v>
      </c>
      <c r="D85">
        <v>40.56455</v>
      </c>
      <c r="E85" t="s">
        <v>32</v>
      </c>
      <c r="F85">
        <v>1050</v>
      </c>
      <c r="G85" s="10">
        <v>703</v>
      </c>
      <c r="H85" t="s">
        <v>369</v>
      </c>
    </row>
    <row r="86" spans="1:8" ht="12.75">
      <c r="A86" s="2">
        <v>38197</v>
      </c>
      <c r="B86" s="6">
        <v>0.4895833333333333</v>
      </c>
      <c r="C86">
        <v>-105.08235</v>
      </c>
      <c r="D86">
        <v>40.5644</v>
      </c>
      <c r="E86" t="s">
        <v>34</v>
      </c>
      <c r="F86">
        <v>1010</v>
      </c>
      <c r="G86" s="10">
        <v>677</v>
      </c>
      <c r="H86" t="s">
        <v>369</v>
      </c>
    </row>
    <row r="87" spans="1:8" ht="12.75">
      <c r="A87" s="2">
        <v>38266</v>
      </c>
      <c r="B87" s="6">
        <v>0.59375</v>
      </c>
      <c r="C87">
        <v>-105.08328</v>
      </c>
      <c r="D87">
        <v>40.56431</v>
      </c>
      <c r="E87" t="s">
        <v>263</v>
      </c>
      <c r="F87">
        <v>713</v>
      </c>
      <c r="G87" s="10">
        <v>478</v>
      </c>
      <c r="H87" t="s">
        <v>376</v>
      </c>
    </row>
    <row r="88" spans="1:8" ht="12.75">
      <c r="A88" s="2">
        <v>38266</v>
      </c>
      <c r="B88" s="6">
        <v>0.6048611111111112</v>
      </c>
      <c r="C88">
        <v>-105.08235</v>
      </c>
      <c r="D88">
        <v>40.56445</v>
      </c>
      <c r="E88" t="s">
        <v>216</v>
      </c>
      <c r="F88">
        <v>870</v>
      </c>
      <c r="G88" s="10">
        <v>583</v>
      </c>
      <c r="H88" t="s">
        <v>376</v>
      </c>
    </row>
    <row r="89" spans="1:8" ht="12.75">
      <c r="A89" s="2">
        <v>38266</v>
      </c>
      <c r="B89" s="6">
        <v>0.6055555555555555</v>
      </c>
      <c r="C89">
        <v>-105.08235</v>
      </c>
      <c r="D89">
        <v>40.5645</v>
      </c>
      <c r="E89" t="s">
        <v>403</v>
      </c>
      <c r="F89">
        <v>250</v>
      </c>
      <c r="G89" s="10">
        <v>167</v>
      </c>
      <c r="H89" t="s">
        <v>376</v>
      </c>
    </row>
    <row r="90" spans="1:8" ht="12.75">
      <c r="A90" s="2">
        <v>38266</v>
      </c>
      <c r="B90" s="6">
        <v>0.6069444444444444</v>
      </c>
      <c r="C90">
        <v>-105.08235</v>
      </c>
      <c r="D90">
        <v>40.56455</v>
      </c>
      <c r="E90" t="s">
        <v>32</v>
      </c>
      <c r="F90">
        <v>104</v>
      </c>
      <c r="G90" s="10">
        <v>70</v>
      </c>
      <c r="H90" t="s">
        <v>376</v>
      </c>
    </row>
    <row r="91" spans="1:8" ht="12.75">
      <c r="A91" s="2">
        <v>38266</v>
      </c>
      <c r="B91" s="6">
        <v>0.6083333333333333</v>
      </c>
      <c r="C91">
        <v>-105.08225</v>
      </c>
      <c r="D91">
        <v>40.56447</v>
      </c>
      <c r="E91" t="s">
        <v>35</v>
      </c>
      <c r="F91">
        <v>910</v>
      </c>
      <c r="G91" s="10">
        <v>609</v>
      </c>
      <c r="H91" t="s">
        <v>376</v>
      </c>
    </row>
    <row r="92" spans="1:8" ht="12.75">
      <c r="A92" s="2">
        <v>38266</v>
      </c>
      <c r="B92" s="6">
        <v>0.611111111111111</v>
      </c>
      <c r="C92">
        <v>-105.08235</v>
      </c>
      <c r="D92">
        <v>40.5644</v>
      </c>
      <c r="E92" t="s">
        <v>34</v>
      </c>
      <c r="F92">
        <v>846</v>
      </c>
      <c r="G92" s="10">
        <v>567</v>
      </c>
      <c r="H92" t="s">
        <v>376</v>
      </c>
    </row>
    <row r="93" spans="1:8" ht="12.75">
      <c r="A93" s="2">
        <v>38266</v>
      </c>
      <c r="B93" s="6">
        <v>0.6131944444444445</v>
      </c>
      <c r="C93">
        <v>-105.08235</v>
      </c>
      <c r="D93">
        <v>40.5644</v>
      </c>
      <c r="E93" t="s">
        <v>34</v>
      </c>
      <c r="F93">
        <v>1110</v>
      </c>
      <c r="G93" s="10">
        <v>737</v>
      </c>
      <c r="H93" t="s">
        <v>376</v>
      </c>
    </row>
    <row r="94" spans="1:8" ht="12.75">
      <c r="A94" s="2">
        <v>38267</v>
      </c>
      <c r="B94" s="6">
        <v>0.3541666666666667</v>
      </c>
      <c r="C94">
        <v>-105.08235</v>
      </c>
      <c r="D94">
        <v>40.5644</v>
      </c>
      <c r="E94" t="s">
        <v>34</v>
      </c>
      <c r="F94">
        <v>890</v>
      </c>
      <c r="G94" s="10">
        <v>596</v>
      </c>
      <c r="H94" t="s">
        <v>376</v>
      </c>
    </row>
    <row r="95" spans="1:8" ht="12.75">
      <c r="A95" s="2">
        <v>38267</v>
      </c>
      <c r="B95" s="6">
        <v>0.3576388888888889</v>
      </c>
      <c r="C95">
        <v>-105.08323</v>
      </c>
      <c r="D95">
        <v>40.56436</v>
      </c>
      <c r="E95" t="s">
        <v>263</v>
      </c>
      <c r="F95">
        <v>730</v>
      </c>
      <c r="G95" s="10">
        <v>489</v>
      </c>
      <c r="H95" t="s">
        <v>376</v>
      </c>
    </row>
    <row r="96" spans="1:8" ht="12.75">
      <c r="A96" s="2">
        <v>38267</v>
      </c>
      <c r="B96" s="6">
        <v>0.3611111111111111</v>
      </c>
      <c r="C96">
        <v>-105.08293</v>
      </c>
      <c r="D96">
        <v>40.56348</v>
      </c>
      <c r="E96" t="s">
        <v>370</v>
      </c>
      <c r="F96">
        <v>750</v>
      </c>
      <c r="G96" s="10">
        <v>502</v>
      </c>
      <c r="H96" t="s">
        <v>376</v>
      </c>
    </row>
    <row r="97" spans="1:8" ht="12.75">
      <c r="A97" s="2">
        <v>38267</v>
      </c>
      <c r="B97" s="6">
        <v>0.3645833333333333</v>
      </c>
      <c r="C97">
        <v>-105.08379</v>
      </c>
      <c r="D97">
        <v>40.56403</v>
      </c>
      <c r="F97">
        <v>740</v>
      </c>
      <c r="G97" s="10">
        <v>496</v>
      </c>
      <c r="H97" t="s">
        <v>376</v>
      </c>
    </row>
    <row r="98" spans="1:8" ht="12.75">
      <c r="A98" s="2">
        <v>38267</v>
      </c>
      <c r="B98" s="6">
        <v>0.3680555555555556</v>
      </c>
      <c r="C98">
        <v>-105.08225</v>
      </c>
      <c r="D98">
        <v>40.56447</v>
      </c>
      <c r="E98" t="s">
        <v>35</v>
      </c>
      <c r="F98">
        <v>900</v>
      </c>
      <c r="G98" s="10">
        <v>603</v>
      </c>
      <c r="H98" t="s">
        <v>376</v>
      </c>
    </row>
    <row r="99" spans="1:8" ht="12.75">
      <c r="A99" s="2">
        <v>38267</v>
      </c>
      <c r="B99" s="6">
        <v>0.37152777777777773</v>
      </c>
      <c r="C99">
        <v>-105.08235</v>
      </c>
      <c r="D99">
        <v>40.56455</v>
      </c>
      <c r="E99" t="s">
        <v>32</v>
      </c>
      <c r="F99">
        <v>1130</v>
      </c>
      <c r="G99" s="10">
        <v>757</v>
      </c>
      <c r="H99" t="s">
        <v>376</v>
      </c>
    </row>
    <row r="100" spans="1:8" ht="12.75">
      <c r="A100" s="2">
        <v>38267</v>
      </c>
      <c r="B100" s="6">
        <v>0.4277777777777778</v>
      </c>
      <c r="C100">
        <v>-105.08231</v>
      </c>
      <c r="D100">
        <v>40.56459</v>
      </c>
      <c r="E100" t="s">
        <v>263</v>
      </c>
      <c r="F100">
        <v>750</v>
      </c>
      <c r="G100" s="10">
        <v>502</v>
      </c>
      <c r="H100" t="s">
        <v>376</v>
      </c>
    </row>
    <row r="101" spans="1:8" ht="12.75">
      <c r="A101" s="2">
        <v>38267</v>
      </c>
      <c r="B101" s="6">
        <v>0.4305555555555556</v>
      </c>
      <c r="C101">
        <v>-105.08235</v>
      </c>
      <c r="D101">
        <v>40.5644</v>
      </c>
      <c r="E101" t="s">
        <v>34</v>
      </c>
      <c r="F101">
        <v>870</v>
      </c>
      <c r="G101" s="10">
        <v>583</v>
      </c>
      <c r="H101" t="s">
        <v>376</v>
      </c>
    </row>
    <row r="102" spans="1:8" ht="12.75">
      <c r="A102" s="2">
        <v>38267</v>
      </c>
      <c r="B102" s="6">
        <v>0.43333333333333335</v>
      </c>
      <c r="C102">
        <v>-105.0829</v>
      </c>
      <c r="D102">
        <v>40.56325</v>
      </c>
      <c r="E102" t="s">
        <v>370</v>
      </c>
      <c r="F102">
        <v>730</v>
      </c>
      <c r="G102" s="10">
        <v>489</v>
      </c>
      <c r="H102" t="s">
        <v>376</v>
      </c>
    </row>
    <row r="103" spans="1:8" ht="12.75">
      <c r="A103" s="2">
        <v>38267</v>
      </c>
      <c r="B103" s="6">
        <v>0.4375</v>
      </c>
      <c r="C103">
        <v>-105.08344</v>
      </c>
      <c r="D103">
        <v>40.56437</v>
      </c>
      <c r="E103" t="s">
        <v>263</v>
      </c>
      <c r="F103">
        <v>730</v>
      </c>
      <c r="G103" s="10">
        <v>489</v>
      </c>
      <c r="H103" t="s">
        <v>376</v>
      </c>
    </row>
    <row r="104" spans="1:8" ht="12.75">
      <c r="A104" s="2">
        <v>38267</v>
      </c>
      <c r="B104" s="6">
        <v>0.44236111111111115</v>
      </c>
      <c r="C104">
        <v>-105.08151</v>
      </c>
      <c r="D104">
        <v>40.56442</v>
      </c>
      <c r="E104" t="s">
        <v>263</v>
      </c>
      <c r="F104">
        <v>750</v>
      </c>
      <c r="G104" s="10">
        <v>502</v>
      </c>
      <c r="H104" t="s">
        <v>376</v>
      </c>
    </row>
    <row r="105" spans="1:8" ht="12.75">
      <c r="A105" s="2">
        <v>38267</v>
      </c>
      <c r="B105" s="6">
        <v>0.5944444444444444</v>
      </c>
      <c r="C105">
        <v>-105.08172</v>
      </c>
      <c r="D105">
        <v>40.56442</v>
      </c>
      <c r="E105" t="s">
        <v>263</v>
      </c>
      <c r="F105">
        <v>710</v>
      </c>
      <c r="G105" s="10">
        <v>475</v>
      </c>
      <c r="H105" t="s">
        <v>376</v>
      </c>
    </row>
    <row r="106" spans="1:8" ht="12.75">
      <c r="A106" s="2">
        <v>38267</v>
      </c>
      <c r="B106" s="6">
        <v>0.6006944444444444</v>
      </c>
      <c r="C106">
        <v>-105.08373</v>
      </c>
      <c r="D106">
        <v>40.56409</v>
      </c>
      <c r="E106" t="s">
        <v>263</v>
      </c>
      <c r="F106">
        <v>740</v>
      </c>
      <c r="G106" s="10">
        <v>495</v>
      </c>
      <c r="H106" t="s">
        <v>376</v>
      </c>
    </row>
    <row r="107" spans="1:8" ht="12.75">
      <c r="A107" s="2">
        <v>38267</v>
      </c>
      <c r="B107" s="6">
        <v>0.6048611111111112</v>
      </c>
      <c r="C107">
        <v>-105.08336</v>
      </c>
      <c r="D107">
        <v>40.56436</v>
      </c>
      <c r="E107" t="s">
        <v>263</v>
      </c>
      <c r="F107">
        <v>740</v>
      </c>
      <c r="G107" s="10">
        <v>495</v>
      </c>
      <c r="H107" t="s">
        <v>376</v>
      </c>
    </row>
    <row r="108" spans="1:8" ht="12.75">
      <c r="A108" s="2">
        <v>38267</v>
      </c>
      <c r="B108" s="6">
        <v>0.6062500000000001</v>
      </c>
      <c r="C108">
        <v>-105.08326</v>
      </c>
      <c r="D108">
        <v>40.56433</v>
      </c>
      <c r="E108" t="s">
        <v>263</v>
      </c>
      <c r="F108">
        <v>740</v>
      </c>
      <c r="G108" s="10">
        <v>495</v>
      </c>
      <c r="H108" t="s">
        <v>376</v>
      </c>
    </row>
    <row r="109" spans="1:8" ht="12.75">
      <c r="A109" s="2">
        <v>38267</v>
      </c>
      <c r="B109" s="6">
        <v>0.6097222222222222</v>
      </c>
      <c r="C109">
        <v>-105.08271</v>
      </c>
      <c r="D109">
        <v>40.5645</v>
      </c>
      <c r="E109" t="s">
        <v>263</v>
      </c>
      <c r="F109">
        <v>730</v>
      </c>
      <c r="G109" s="10">
        <v>489</v>
      </c>
      <c r="H109" t="s">
        <v>376</v>
      </c>
    </row>
    <row r="110" spans="1:8" ht="12.75">
      <c r="A110" s="2">
        <v>38268</v>
      </c>
      <c r="B110" s="6">
        <v>0.3520833333333333</v>
      </c>
      <c r="C110">
        <v>-105.08245</v>
      </c>
      <c r="D110">
        <v>40.56447</v>
      </c>
      <c r="E110" t="s">
        <v>33</v>
      </c>
      <c r="F110">
        <v>1100</v>
      </c>
      <c r="G110" s="10">
        <v>737</v>
      </c>
      <c r="H110" t="s">
        <v>376</v>
      </c>
    </row>
    <row r="111" spans="1:8" ht="12.75">
      <c r="A111" s="2">
        <v>38268</v>
      </c>
      <c r="B111" s="6">
        <v>0.3645833333333333</v>
      </c>
      <c r="C111">
        <v>-105.0823</v>
      </c>
      <c r="D111">
        <v>40.56463</v>
      </c>
      <c r="E111" t="s">
        <v>263</v>
      </c>
      <c r="F111">
        <v>720</v>
      </c>
      <c r="G111" s="10">
        <v>482</v>
      </c>
      <c r="H111" t="s">
        <v>376</v>
      </c>
    </row>
    <row r="112" spans="1:8" ht="12.75">
      <c r="A112" s="2">
        <v>38268</v>
      </c>
      <c r="B112" s="6">
        <v>0.36874999999999997</v>
      </c>
      <c r="C112">
        <v>-105.08323</v>
      </c>
      <c r="D112">
        <v>40.56444</v>
      </c>
      <c r="E112" t="s">
        <v>263</v>
      </c>
      <c r="F112">
        <v>780</v>
      </c>
      <c r="G112" s="10">
        <v>522</v>
      </c>
      <c r="H112" t="s">
        <v>376</v>
      </c>
    </row>
    <row r="113" spans="1:8" ht="12.75">
      <c r="A113" s="2">
        <v>38268</v>
      </c>
      <c r="B113" s="6">
        <v>0.4284722222222222</v>
      </c>
      <c r="C113">
        <v>-105.08331</v>
      </c>
      <c r="D113">
        <v>40.56438</v>
      </c>
      <c r="E113" t="s">
        <v>263</v>
      </c>
      <c r="F113">
        <v>720</v>
      </c>
      <c r="G113" s="10">
        <v>482</v>
      </c>
      <c r="H113" t="s">
        <v>376</v>
      </c>
    </row>
    <row r="114" spans="1:8" ht="12.75">
      <c r="A114" s="2">
        <v>38268</v>
      </c>
      <c r="B114" s="6">
        <v>0.43263888888888885</v>
      </c>
      <c r="C114">
        <v>-105.08287</v>
      </c>
      <c r="D114">
        <v>40.56349</v>
      </c>
      <c r="E114" t="s">
        <v>370</v>
      </c>
      <c r="F114">
        <v>900</v>
      </c>
      <c r="G114" s="10">
        <v>603</v>
      </c>
      <c r="H114" t="s">
        <v>376</v>
      </c>
    </row>
    <row r="115" spans="1:8" ht="12.75">
      <c r="A115" s="2">
        <v>38268</v>
      </c>
      <c r="B115" s="6">
        <v>0.4381944444444445</v>
      </c>
      <c r="C115">
        <v>-105.08245</v>
      </c>
      <c r="D115">
        <v>40.56447</v>
      </c>
      <c r="E115" t="s">
        <v>33</v>
      </c>
      <c r="F115">
        <v>1060</v>
      </c>
      <c r="G115" s="10">
        <v>710</v>
      </c>
      <c r="H115" t="s">
        <v>376</v>
      </c>
    </row>
    <row r="116" spans="1:8" ht="12.75">
      <c r="A116" s="2">
        <v>38268</v>
      </c>
      <c r="B116" s="6">
        <v>0.44097222222222227</v>
      </c>
      <c r="C116">
        <v>-105.08235</v>
      </c>
      <c r="D116">
        <v>40.56455</v>
      </c>
      <c r="E116" t="s">
        <v>32</v>
      </c>
      <c r="F116">
        <v>1010</v>
      </c>
      <c r="G116" s="10">
        <v>676</v>
      </c>
      <c r="H116" t="s">
        <v>376</v>
      </c>
    </row>
    <row r="117" spans="1:8" ht="12.75">
      <c r="A117" s="2">
        <v>38268</v>
      </c>
      <c r="B117" s="6">
        <v>0.4451388888888889</v>
      </c>
      <c r="C117">
        <v>-105.08225</v>
      </c>
      <c r="D117">
        <v>40.56447</v>
      </c>
      <c r="E117" t="s">
        <v>35</v>
      </c>
      <c r="F117">
        <v>820</v>
      </c>
      <c r="G117" s="10">
        <v>549</v>
      </c>
      <c r="H117" t="s">
        <v>376</v>
      </c>
    </row>
    <row r="118" spans="1:8" ht="12.75">
      <c r="A118" s="2">
        <v>38268</v>
      </c>
      <c r="B118" s="6">
        <v>0.4465277777777778</v>
      </c>
      <c r="C118">
        <v>-105.08175</v>
      </c>
      <c r="D118">
        <v>40.56447</v>
      </c>
      <c r="E118" t="s">
        <v>263</v>
      </c>
      <c r="F118">
        <v>710</v>
      </c>
      <c r="G118" s="10">
        <v>475</v>
      </c>
      <c r="H118" t="s">
        <v>376</v>
      </c>
    </row>
    <row r="119" spans="1:8" ht="12.75">
      <c r="A119" s="2">
        <v>38268</v>
      </c>
      <c r="B119" s="6">
        <v>0.4486111111111111</v>
      </c>
      <c r="C119">
        <v>-105.0817</v>
      </c>
      <c r="D119">
        <v>40.56447</v>
      </c>
      <c r="E119" t="s">
        <v>263</v>
      </c>
      <c r="F119">
        <v>680</v>
      </c>
      <c r="G119" s="10">
        <v>455</v>
      </c>
      <c r="H119" t="s">
        <v>376</v>
      </c>
    </row>
    <row r="120" spans="1:8" ht="12.75">
      <c r="A120" s="2">
        <v>38268</v>
      </c>
      <c r="B120" s="6">
        <v>0.5305555555555556</v>
      </c>
      <c r="C120">
        <v>-105.08235</v>
      </c>
      <c r="D120">
        <v>40.5644</v>
      </c>
      <c r="E120" t="s">
        <v>34</v>
      </c>
      <c r="F120">
        <v>830</v>
      </c>
      <c r="G120" s="10">
        <v>556</v>
      </c>
      <c r="H120" t="s">
        <v>376</v>
      </c>
    </row>
    <row r="121" spans="1:8" ht="12.75">
      <c r="A121" s="2">
        <v>38268</v>
      </c>
      <c r="B121" s="6">
        <v>0.5368055555555555</v>
      </c>
      <c r="C121">
        <v>-105.08376</v>
      </c>
      <c r="D121">
        <v>40.56401</v>
      </c>
      <c r="E121" t="s">
        <v>263</v>
      </c>
      <c r="F121">
        <v>730</v>
      </c>
      <c r="G121" s="10">
        <v>489</v>
      </c>
      <c r="H121" t="s">
        <v>376</v>
      </c>
    </row>
    <row r="122" spans="1:8" ht="12.75">
      <c r="A122" s="2">
        <v>38268</v>
      </c>
      <c r="B122" s="6">
        <v>0.5409722222222222</v>
      </c>
      <c r="C122">
        <v>-105.08287</v>
      </c>
      <c r="D122">
        <v>40.56345</v>
      </c>
      <c r="E122" t="s">
        <v>370</v>
      </c>
      <c r="F122">
        <v>850</v>
      </c>
      <c r="G122" s="10">
        <v>569</v>
      </c>
      <c r="H122" t="s">
        <v>376</v>
      </c>
    </row>
    <row r="123" spans="1:8" ht="12.75">
      <c r="A123" s="2">
        <v>38268</v>
      </c>
      <c r="B123" s="6">
        <v>0.545138888888889</v>
      </c>
      <c r="C123">
        <v>-105.08235</v>
      </c>
      <c r="D123">
        <v>40.5645</v>
      </c>
      <c r="E123" t="s">
        <v>403</v>
      </c>
      <c r="F123">
        <v>240</v>
      </c>
      <c r="G123" s="10">
        <v>161</v>
      </c>
      <c r="H123" t="s">
        <v>376</v>
      </c>
    </row>
    <row r="124" spans="1:8" ht="12.75">
      <c r="A124" s="2">
        <v>38303</v>
      </c>
      <c r="B124" s="6">
        <v>0.3840277777777778</v>
      </c>
      <c r="C124">
        <v>-105.08234</v>
      </c>
      <c r="D124">
        <v>40.56459</v>
      </c>
      <c r="E124" t="s">
        <v>263</v>
      </c>
      <c r="F124">
        <v>760</v>
      </c>
      <c r="G124" s="10">
        <v>509</v>
      </c>
      <c r="H124" t="s">
        <v>121</v>
      </c>
    </row>
    <row r="125" spans="1:8" ht="12.75">
      <c r="A125" s="2">
        <v>38303</v>
      </c>
      <c r="B125" s="6">
        <v>0.38958333333333334</v>
      </c>
      <c r="C125">
        <v>-105.08235</v>
      </c>
      <c r="D125">
        <v>40.5645</v>
      </c>
      <c r="E125" t="s">
        <v>403</v>
      </c>
      <c r="F125">
        <v>1520</v>
      </c>
      <c r="G125" s="10">
        <v>1023</v>
      </c>
      <c r="H125" t="s">
        <v>121</v>
      </c>
    </row>
    <row r="126" spans="1:8" ht="12.75">
      <c r="A126" s="2">
        <v>38303</v>
      </c>
      <c r="B126" s="6">
        <v>0.39305555555555555</v>
      </c>
      <c r="C126">
        <v>-105.08349</v>
      </c>
      <c r="D126">
        <v>40.56432</v>
      </c>
      <c r="E126" t="s">
        <v>263</v>
      </c>
      <c r="F126">
        <v>750</v>
      </c>
      <c r="G126" s="10">
        <v>502</v>
      </c>
      <c r="H126" t="s">
        <v>121</v>
      </c>
    </row>
    <row r="127" spans="1:8" ht="12.75">
      <c r="A127" s="2">
        <v>38303</v>
      </c>
      <c r="B127" s="6">
        <v>0.3972222222222222</v>
      </c>
      <c r="C127">
        <v>-105.08352</v>
      </c>
      <c r="D127">
        <v>40.56291</v>
      </c>
      <c r="E127" t="s">
        <v>186</v>
      </c>
      <c r="F127">
        <v>640</v>
      </c>
      <c r="G127" s="10">
        <v>429</v>
      </c>
      <c r="H127" t="s">
        <v>121</v>
      </c>
    </row>
    <row r="128" spans="1:8" ht="12.75">
      <c r="A128" s="2">
        <v>38303</v>
      </c>
      <c r="B128" s="6">
        <v>0.40069444444444446</v>
      </c>
      <c r="C128">
        <v>-105.08676</v>
      </c>
      <c r="D128">
        <v>40.4625</v>
      </c>
      <c r="E128" t="s">
        <v>120</v>
      </c>
      <c r="F128">
        <v>720</v>
      </c>
      <c r="G128" s="10">
        <v>482</v>
      </c>
      <c r="H128" t="s">
        <v>121</v>
      </c>
    </row>
    <row r="129" spans="1:8" ht="12.75">
      <c r="A129" s="2">
        <v>38303</v>
      </c>
      <c r="B129" s="6">
        <v>0.40277777777777773</v>
      </c>
      <c r="C129">
        <v>-105.08645</v>
      </c>
      <c r="D129">
        <v>40.5625</v>
      </c>
      <c r="E129" t="s">
        <v>263</v>
      </c>
      <c r="F129">
        <v>630</v>
      </c>
      <c r="G129" s="10">
        <v>422</v>
      </c>
      <c r="H129" t="s">
        <v>121</v>
      </c>
    </row>
    <row r="130" spans="1:8" ht="12.75">
      <c r="A130" s="2">
        <v>38303</v>
      </c>
      <c r="B130" s="6">
        <v>0.40902777777777777</v>
      </c>
      <c r="C130">
        <v>-105.08245</v>
      </c>
      <c r="D130">
        <v>40.56447</v>
      </c>
      <c r="E130" t="s">
        <v>33</v>
      </c>
      <c r="F130">
        <v>980</v>
      </c>
      <c r="G130" s="10">
        <v>657</v>
      </c>
      <c r="H130" t="s">
        <v>121</v>
      </c>
    </row>
    <row r="131" spans="1:8" ht="12.75">
      <c r="A131" s="2">
        <v>38303</v>
      </c>
      <c r="B131" s="6">
        <v>0.41041666666666665</v>
      </c>
      <c r="C131">
        <v>-105.08235</v>
      </c>
      <c r="D131">
        <v>40.56455</v>
      </c>
      <c r="E131" t="s">
        <v>32</v>
      </c>
      <c r="F131">
        <v>1000</v>
      </c>
      <c r="G131" s="10">
        <v>670</v>
      </c>
      <c r="H131" t="s">
        <v>121</v>
      </c>
    </row>
    <row r="132" spans="1:8" ht="12.75">
      <c r="A132" s="2">
        <v>38303</v>
      </c>
      <c r="B132" s="6">
        <v>0.41250000000000003</v>
      </c>
      <c r="C132">
        <v>-105.08225</v>
      </c>
      <c r="D132">
        <v>40.56447</v>
      </c>
      <c r="E132" t="s">
        <v>35</v>
      </c>
      <c r="F132">
        <v>940</v>
      </c>
      <c r="G132" s="10">
        <v>630</v>
      </c>
      <c r="H132" t="s">
        <v>121</v>
      </c>
    </row>
    <row r="133" spans="1:8" ht="12.75">
      <c r="A133" s="2">
        <v>38303</v>
      </c>
      <c r="B133" s="6">
        <v>0.4145833333333333</v>
      </c>
      <c r="C133">
        <v>-105.08177</v>
      </c>
      <c r="D133">
        <v>40.56466</v>
      </c>
      <c r="E133" t="s">
        <v>263</v>
      </c>
      <c r="F133">
        <v>740</v>
      </c>
      <c r="G133" s="10">
        <v>496</v>
      </c>
      <c r="H133" t="s">
        <v>121</v>
      </c>
    </row>
    <row r="134" spans="1:8" ht="12.75">
      <c r="A134" s="2">
        <v>38303</v>
      </c>
      <c r="B134" s="6">
        <v>0.4166666666666667</v>
      </c>
      <c r="C134">
        <v>-105.08235</v>
      </c>
      <c r="D134">
        <v>40.5644</v>
      </c>
      <c r="E134" t="s">
        <v>34</v>
      </c>
      <c r="F134">
        <v>1330</v>
      </c>
      <c r="G134" s="10">
        <v>891</v>
      </c>
      <c r="H134" t="s">
        <v>121</v>
      </c>
    </row>
    <row r="135" spans="1:8" ht="12.75">
      <c r="A135" s="2">
        <v>38303</v>
      </c>
      <c r="B135" s="6">
        <v>0.41805555555555557</v>
      </c>
      <c r="C135">
        <v>-105.08235</v>
      </c>
      <c r="D135">
        <v>40.56445</v>
      </c>
      <c r="E135" t="s">
        <v>216</v>
      </c>
      <c r="F135">
        <v>1490</v>
      </c>
      <c r="G135" s="10">
        <v>998</v>
      </c>
      <c r="H135" t="s">
        <v>121</v>
      </c>
    </row>
    <row r="136" spans="1:8" ht="12.75">
      <c r="A136" s="2">
        <v>38470</v>
      </c>
      <c r="B136" s="6">
        <v>0.34861111111111115</v>
      </c>
      <c r="C136">
        <v>-105.08254</v>
      </c>
      <c r="D136">
        <v>40.56459</v>
      </c>
      <c r="E136" t="s">
        <v>263</v>
      </c>
      <c r="F136">
        <v>730</v>
      </c>
      <c r="G136" s="10">
        <v>314</v>
      </c>
      <c r="H136" t="s">
        <v>376</v>
      </c>
    </row>
    <row r="137" spans="1:8" ht="12.75">
      <c r="A137" s="2">
        <v>38470</v>
      </c>
      <c r="B137" s="6">
        <v>0.35555555555555557</v>
      </c>
      <c r="C137">
        <v>-105.08235</v>
      </c>
      <c r="D137">
        <v>40.56445</v>
      </c>
      <c r="E137" t="s">
        <v>216</v>
      </c>
      <c r="F137" t="s">
        <v>39</v>
      </c>
      <c r="H137" t="s">
        <v>376</v>
      </c>
    </row>
    <row r="138" spans="1:8" ht="12.75">
      <c r="A138" s="2">
        <v>38470</v>
      </c>
      <c r="B138" s="6">
        <v>0.3625</v>
      </c>
      <c r="C138">
        <v>-105.0836</v>
      </c>
      <c r="D138">
        <v>40.56415</v>
      </c>
      <c r="E138" t="s">
        <v>263</v>
      </c>
      <c r="F138">
        <v>700</v>
      </c>
      <c r="G138" s="10">
        <v>469</v>
      </c>
      <c r="H138" t="s">
        <v>376</v>
      </c>
    </row>
    <row r="139" spans="1:8" ht="12.75">
      <c r="A139" s="2">
        <v>38470</v>
      </c>
      <c r="B139" s="6">
        <v>0.3638888888888889</v>
      </c>
      <c r="C139">
        <v>-105.08366</v>
      </c>
      <c r="D139">
        <v>40.56409</v>
      </c>
      <c r="E139" t="s">
        <v>263</v>
      </c>
      <c r="F139">
        <v>680</v>
      </c>
      <c r="G139" s="10">
        <v>455</v>
      </c>
      <c r="H139" t="s">
        <v>376</v>
      </c>
    </row>
    <row r="140" spans="1:8" ht="12.75">
      <c r="A140" s="2">
        <v>38470</v>
      </c>
      <c r="B140" s="6">
        <v>0.3673611111111111</v>
      </c>
      <c r="C140">
        <v>-105.08385</v>
      </c>
      <c r="D140">
        <v>40.5639</v>
      </c>
      <c r="E140" t="s">
        <v>263</v>
      </c>
      <c r="F140">
        <v>660</v>
      </c>
      <c r="G140" s="10">
        <v>442</v>
      </c>
      <c r="H140" t="s">
        <v>376</v>
      </c>
    </row>
    <row r="141" spans="1:8" ht="12.75">
      <c r="A141" s="2">
        <v>38470</v>
      </c>
      <c r="B141" s="6">
        <v>0.375</v>
      </c>
      <c r="C141">
        <v>-105.08235</v>
      </c>
      <c r="D141">
        <v>40.5644</v>
      </c>
      <c r="E141" t="s">
        <v>34</v>
      </c>
      <c r="F141">
        <v>1930</v>
      </c>
      <c r="G141" s="10">
        <v>1293</v>
      </c>
      <c r="H141" t="s">
        <v>376</v>
      </c>
    </row>
    <row r="142" spans="1:8" ht="12.75">
      <c r="A142" s="2">
        <v>38470</v>
      </c>
      <c r="B142" s="6">
        <v>0.42083333333333334</v>
      </c>
      <c r="C142">
        <v>-105.08242</v>
      </c>
      <c r="D142">
        <v>40.56449</v>
      </c>
      <c r="E142" t="s">
        <v>263</v>
      </c>
      <c r="F142">
        <v>930</v>
      </c>
      <c r="G142" s="10">
        <v>623</v>
      </c>
      <c r="H142" t="s">
        <v>376</v>
      </c>
    </row>
    <row r="143" spans="1:8" ht="12.75">
      <c r="A143" s="2">
        <v>38470</v>
      </c>
      <c r="B143" s="6">
        <v>0.425</v>
      </c>
      <c r="C143">
        <v>-105.08247</v>
      </c>
      <c r="D143">
        <v>40.56469</v>
      </c>
      <c r="E143" t="s">
        <v>263</v>
      </c>
      <c r="F143">
        <v>690</v>
      </c>
      <c r="G143" s="10">
        <v>462</v>
      </c>
      <c r="H143" t="s">
        <v>376</v>
      </c>
    </row>
    <row r="144" spans="1:8" ht="12.75">
      <c r="A144" s="2">
        <v>38470</v>
      </c>
      <c r="B144" s="6">
        <v>0.43124999999999997</v>
      </c>
      <c r="C144">
        <v>-105.08356</v>
      </c>
      <c r="D144">
        <v>40.56279</v>
      </c>
      <c r="E144" t="s">
        <v>186</v>
      </c>
      <c r="F144">
        <v>660</v>
      </c>
      <c r="G144" s="10">
        <v>442</v>
      </c>
      <c r="H144" t="s">
        <v>376</v>
      </c>
    </row>
    <row r="145" spans="1:8" ht="12.75">
      <c r="A145" s="2">
        <v>38470</v>
      </c>
      <c r="B145" s="6">
        <v>0.4361111111111111</v>
      </c>
      <c r="C145">
        <v>-105.08322</v>
      </c>
      <c r="D145">
        <v>40.564337</v>
      </c>
      <c r="E145" t="s">
        <v>263</v>
      </c>
      <c r="F145">
        <v>690</v>
      </c>
      <c r="G145" s="10">
        <v>462</v>
      </c>
      <c r="H145" t="s">
        <v>376</v>
      </c>
    </row>
    <row r="146" spans="1:8" ht="12.75">
      <c r="A146" s="2">
        <v>38470</v>
      </c>
      <c r="B146" s="6">
        <v>0.44027777777777777</v>
      </c>
      <c r="C146">
        <v>-105.08332</v>
      </c>
      <c r="D146">
        <v>40.56554</v>
      </c>
      <c r="E146" t="s">
        <v>263</v>
      </c>
      <c r="F146">
        <v>290</v>
      </c>
      <c r="G146" s="10">
        <v>194</v>
      </c>
      <c r="H146" t="s">
        <v>376</v>
      </c>
    </row>
    <row r="147" spans="1:8" ht="12.75">
      <c r="A147" s="2">
        <v>38470</v>
      </c>
      <c r="B147" s="6">
        <v>0.5263888888888889</v>
      </c>
      <c r="C147">
        <v>-105.08178</v>
      </c>
      <c r="D147">
        <v>40.56444</v>
      </c>
      <c r="E147" t="s">
        <v>263</v>
      </c>
      <c r="F147">
        <v>710</v>
      </c>
      <c r="G147" s="10">
        <v>475</v>
      </c>
      <c r="H147" t="s">
        <v>376</v>
      </c>
    </row>
    <row r="148" spans="1:8" ht="12.75">
      <c r="A148" s="2">
        <v>38470</v>
      </c>
      <c r="B148" s="6">
        <v>0.525</v>
      </c>
      <c r="C148">
        <v>-105.08263</v>
      </c>
      <c r="D148">
        <v>40.56459</v>
      </c>
      <c r="E148" t="s">
        <v>263</v>
      </c>
      <c r="F148">
        <v>720</v>
      </c>
      <c r="G148" s="10">
        <v>482</v>
      </c>
      <c r="H148" t="s">
        <v>376</v>
      </c>
    </row>
    <row r="149" spans="1:8" ht="12.75">
      <c r="A149" s="2">
        <v>38470</v>
      </c>
      <c r="B149" s="6">
        <v>0.5361111111111111</v>
      </c>
      <c r="C149">
        <v>-105.0831</v>
      </c>
      <c r="D149">
        <v>40.5643</v>
      </c>
      <c r="E149" t="s">
        <v>263</v>
      </c>
      <c r="F149">
        <v>720</v>
      </c>
      <c r="G149" s="10">
        <v>482</v>
      </c>
      <c r="H149" t="s">
        <v>376</v>
      </c>
    </row>
    <row r="150" spans="1:8" ht="12.75">
      <c r="A150" s="2">
        <v>38470</v>
      </c>
      <c r="B150" s="6">
        <v>0.5388888888888889</v>
      </c>
      <c r="C150">
        <v>-105.0837</v>
      </c>
      <c r="D150">
        <v>40.5639</v>
      </c>
      <c r="E150" t="s">
        <v>263</v>
      </c>
      <c r="F150">
        <v>700</v>
      </c>
      <c r="G150" s="10">
        <v>469</v>
      </c>
      <c r="H150" t="s">
        <v>376</v>
      </c>
    </row>
    <row r="151" spans="1:8" ht="12.75">
      <c r="A151" s="2">
        <v>38470</v>
      </c>
      <c r="B151" s="6">
        <v>0.5409722222222222</v>
      </c>
      <c r="C151">
        <v>-105.0838</v>
      </c>
      <c r="D151">
        <v>40.564</v>
      </c>
      <c r="E151" t="s">
        <v>263</v>
      </c>
      <c r="F151">
        <v>830</v>
      </c>
      <c r="G151" s="10">
        <v>556</v>
      </c>
      <c r="H151" t="s">
        <v>376</v>
      </c>
    </row>
    <row r="152" spans="1:8" ht="12.75">
      <c r="A152" s="2">
        <v>38470</v>
      </c>
      <c r="B152" s="6">
        <v>0.5430555555555555</v>
      </c>
      <c r="C152">
        <v>-105.084</v>
      </c>
      <c r="D152">
        <v>40.5637</v>
      </c>
      <c r="E152" t="s">
        <v>263</v>
      </c>
      <c r="F152">
        <v>700</v>
      </c>
      <c r="G152" s="10">
        <v>469</v>
      </c>
      <c r="H152" t="s">
        <v>376</v>
      </c>
    </row>
    <row r="153" spans="1:8" ht="12.75">
      <c r="A153" s="2">
        <v>38470</v>
      </c>
      <c r="B153" s="6">
        <v>0.6006944444444444</v>
      </c>
      <c r="C153">
        <v>-105.08235</v>
      </c>
      <c r="D153">
        <v>40.56445</v>
      </c>
      <c r="E153" t="s">
        <v>216</v>
      </c>
      <c r="F153" t="s">
        <v>39</v>
      </c>
      <c r="H153" t="s">
        <v>376</v>
      </c>
    </row>
    <row r="154" spans="1:8" ht="12.75">
      <c r="A154" s="2">
        <v>38470</v>
      </c>
      <c r="B154" s="6">
        <v>0.6027777777777777</v>
      </c>
      <c r="C154">
        <v>-105.0826</v>
      </c>
      <c r="D154">
        <v>40.5645</v>
      </c>
      <c r="E154" t="s">
        <v>263</v>
      </c>
      <c r="F154">
        <v>680</v>
      </c>
      <c r="G154" s="10">
        <v>455</v>
      </c>
      <c r="H154" t="s">
        <v>376</v>
      </c>
    </row>
    <row r="155" spans="1:8" ht="12.75">
      <c r="A155" s="2">
        <v>38470</v>
      </c>
      <c r="B155" s="6">
        <v>0.607638888888889</v>
      </c>
      <c r="C155">
        <v>-105.0828</v>
      </c>
      <c r="D155">
        <v>40.5633</v>
      </c>
      <c r="E155" t="s">
        <v>263</v>
      </c>
      <c r="F155">
        <v>840</v>
      </c>
      <c r="G155" s="10">
        <v>653</v>
      </c>
      <c r="H155" t="s">
        <v>376</v>
      </c>
    </row>
    <row r="156" spans="1:8" ht="12.75">
      <c r="A156" s="2">
        <v>38470</v>
      </c>
      <c r="B156" s="6">
        <v>0.6152777777777778</v>
      </c>
      <c r="C156">
        <v>-105.0839</v>
      </c>
      <c r="D156">
        <v>40.5639</v>
      </c>
      <c r="E156" t="s">
        <v>263</v>
      </c>
      <c r="F156">
        <v>600</v>
      </c>
      <c r="G156" s="10">
        <v>402</v>
      </c>
      <c r="H156" t="s">
        <v>376</v>
      </c>
    </row>
    <row r="157" spans="1:8" ht="12.75">
      <c r="A157" s="2">
        <v>38486</v>
      </c>
      <c r="B157" s="6">
        <v>0.5319444444444444</v>
      </c>
      <c r="C157">
        <v>-105.0832</v>
      </c>
      <c r="D157">
        <v>40.5643</v>
      </c>
      <c r="E157" t="s">
        <v>263</v>
      </c>
      <c r="F157">
        <v>700</v>
      </c>
      <c r="G157" s="10">
        <v>469</v>
      </c>
      <c r="H157" t="s">
        <v>376</v>
      </c>
    </row>
    <row r="158" spans="1:8" ht="12.75">
      <c r="A158" s="2">
        <v>38486</v>
      </c>
      <c r="B158" s="6">
        <v>0.5930555555555556</v>
      </c>
      <c r="C158">
        <v>-105.08319</v>
      </c>
      <c r="D158">
        <v>40.56437</v>
      </c>
      <c r="E158" t="s">
        <v>263</v>
      </c>
      <c r="F158">
        <v>680</v>
      </c>
      <c r="G158" s="10">
        <v>456</v>
      </c>
      <c r="H158" t="s">
        <v>376</v>
      </c>
    </row>
    <row r="159" spans="1:8" ht="12.75">
      <c r="A159" s="2">
        <v>38486</v>
      </c>
      <c r="B159" s="6">
        <v>0.5965277777777778</v>
      </c>
      <c r="C159">
        <v>-105.08837</v>
      </c>
      <c r="D159">
        <v>40.56417</v>
      </c>
      <c r="E159" t="s">
        <v>263</v>
      </c>
      <c r="F159">
        <v>690</v>
      </c>
      <c r="G159" s="10">
        <v>462</v>
      </c>
      <c r="H159" t="s">
        <v>376</v>
      </c>
    </row>
    <row r="160" spans="1:8" ht="12.75">
      <c r="A160" s="2">
        <v>38486</v>
      </c>
      <c r="B160" s="6">
        <v>0.6020833333333333</v>
      </c>
      <c r="C160">
        <v>-105.08235</v>
      </c>
      <c r="D160">
        <v>40.564</v>
      </c>
      <c r="E160" t="s">
        <v>263</v>
      </c>
      <c r="F160">
        <v>730</v>
      </c>
      <c r="G160" s="10">
        <v>489</v>
      </c>
      <c r="H160" t="s">
        <v>376</v>
      </c>
    </row>
    <row r="161" spans="1:8" ht="12.75">
      <c r="A161" s="2">
        <v>38486</v>
      </c>
      <c r="B161" s="6">
        <v>0.6027777777777777</v>
      </c>
      <c r="C161">
        <v>-105.08248</v>
      </c>
      <c r="D161">
        <v>40.56461</v>
      </c>
      <c r="E161" t="s">
        <v>263</v>
      </c>
      <c r="F161">
        <v>790</v>
      </c>
      <c r="G161" s="10">
        <v>529</v>
      </c>
      <c r="H161" t="s">
        <v>376</v>
      </c>
    </row>
    <row r="162" spans="1:8" ht="12.75">
      <c r="A162" s="2">
        <v>38486</v>
      </c>
      <c r="B162" s="6">
        <v>0.6048611111111112</v>
      </c>
      <c r="C162">
        <v>-105.08235</v>
      </c>
      <c r="D162">
        <v>40.56445</v>
      </c>
      <c r="E162" t="s">
        <v>216</v>
      </c>
      <c r="F162">
        <v>1270</v>
      </c>
      <c r="G162" s="10">
        <v>851</v>
      </c>
      <c r="H162" t="s">
        <v>376</v>
      </c>
    </row>
    <row r="163" spans="1:8" ht="12.75">
      <c r="A163" s="2">
        <v>38486</v>
      </c>
      <c r="B163" s="6">
        <v>0.6062500000000001</v>
      </c>
      <c r="C163">
        <v>-105.08235</v>
      </c>
      <c r="D163">
        <v>40.5644</v>
      </c>
      <c r="E163" t="s">
        <v>34</v>
      </c>
      <c r="F163">
        <v>1190</v>
      </c>
      <c r="G163" s="10">
        <v>797</v>
      </c>
      <c r="H163" t="s">
        <v>376</v>
      </c>
    </row>
    <row r="164" spans="1:8" ht="12.75">
      <c r="A164" s="2">
        <v>38521</v>
      </c>
      <c r="B164" s="6">
        <v>0.4597222222222222</v>
      </c>
      <c r="C164">
        <v>-105.083</v>
      </c>
      <c r="D164">
        <v>40.5643</v>
      </c>
      <c r="E164" t="s">
        <v>263</v>
      </c>
      <c r="F164">
        <v>610</v>
      </c>
      <c r="G164" s="10">
        <v>408</v>
      </c>
      <c r="H164" t="s">
        <v>237</v>
      </c>
    </row>
    <row r="165" spans="1:8" ht="12.75">
      <c r="A165" s="2">
        <v>38521</v>
      </c>
      <c r="B165" s="6">
        <v>0.4611111111111111</v>
      </c>
      <c r="C165">
        <v>-105.0832</v>
      </c>
      <c r="D165">
        <v>40.5633</v>
      </c>
      <c r="E165" t="s">
        <v>263</v>
      </c>
      <c r="F165">
        <v>640</v>
      </c>
      <c r="G165" s="10">
        <v>429</v>
      </c>
      <c r="H165" t="s">
        <v>237</v>
      </c>
    </row>
    <row r="166" spans="1:8" ht="12.75">
      <c r="A166" s="2">
        <v>38521</v>
      </c>
      <c r="B166" s="6">
        <v>0.4618055555555556</v>
      </c>
      <c r="C166">
        <v>-105.0838</v>
      </c>
      <c r="D166">
        <v>40.564</v>
      </c>
      <c r="E166" t="s">
        <v>263</v>
      </c>
      <c r="F166">
        <v>640</v>
      </c>
      <c r="G166" s="10">
        <v>429</v>
      </c>
      <c r="H166" t="s">
        <v>237</v>
      </c>
    </row>
    <row r="167" spans="1:8" ht="12.75">
      <c r="A167" s="2">
        <v>38521</v>
      </c>
      <c r="B167" s="6">
        <v>0.46388888888888885</v>
      </c>
      <c r="C167">
        <v>-105.0836</v>
      </c>
      <c r="D167">
        <v>40.5641</v>
      </c>
      <c r="E167" t="s">
        <v>263</v>
      </c>
      <c r="F167">
        <v>750</v>
      </c>
      <c r="G167" s="10">
        <v>502</v>
      </c>
      <c r="H167" t="s">
        <v>237</v>
      </c>
    </row>
    <row r="168" spans="1:8" ht="12.75">
      <c r="A168" s="2">
        <v>38521</v>
      </c>
      <c r="B168" s="6">
        <v>0.46527777777777773</v>
      </c>
      <c r="C168">
        <v>-105.0836</v>
      </c>
      <c r="D168">
        <v>40.5641</v>
      </c>
      <c r="E168" t="s">
        <v>263</v>
      </c>
      <c r="F168">
        <v>630</v>
      </c>
      <c r="G168" s="10">
        <v>422</v>
      </c>
      <c r="H168" t="s">
        <v>237</v>
      </c>
    </row>
    <row r="169" spans="1:8" ht="12.75">
      <c r="A169" s="2">
        <v>38521</v>
      </c>
      <c r="B169" s="6">
        <v>0.47152777777777777</v>
      </c>
      <c r="C169">
        <v>-105.08235</v>
      </c>
      <c r="D169">
        <v>40.56455</v>
      </c>
      <c r="E169" t="s">
        <v>32</v>
      </c>
      <c r="F169">
        <v>930</v>
      </c>
      <c r="G169" s="10">
        <v>623</v>
      </c>
      <c r="H169" t="s">
        <v>237</v>
      </c>
    </row>
    <row r="170" spans="1:8" ht="12.75">
      <c r="A170" s="2">
        <v>38521</v>
      </c>
      <c r="B170" s="6">
        <v>0.47222222222222227</v>
      </c>
      <c r="C170">
        <v>-105.08235</v>
      </c>
      <c r="D170">
        <v>40.5644</v>
      </c>
      <c r="E170" t="s">
        <v>34</v>
      </c>
      <c r="F170">
        <v>1570</v>
      </c>
      <c r="G170" s="10">
        <v>1052</v>
      </c>
      <c r="H170" t="s">
        <v>237</v>
      </c>
    </row>
    <row r="171" spans="1:8" ht="12.75">
      <c r="A171" s="2">
        <v>38521</v>
      </c>
      <c r="B171" s="6">
        <v>0.47222222222222227</v>
      </c>
      <c r="C171">
        <v>-105.08245</v>
      </c>
      <c r="D171">
        <v>40.56447</v>
      </c>
      <c r="E171" t="s">
        <v>33</v>
      </c>
      <c r="F171">
        <v>950</v>
      </c>
      <c r="G171" s="10">
        <v>636</v>
      </c>
      <c r="H171" t="s">
        <v>237</v>
      </c>
    </row>
    <row r="172" spans="1:8" ht="12.75">
      <c r="A172" s="2">
        <v>38521</v>
      </c>
      <c r="B172" s="6">
        <v>0.47361111111111115</v>
      </c>
      <c r="C172">
        <v>-105.08235</v>
      </c>
      <c r="D172">
        <v>40.5645</v>
      </c>
      <c r="E172" t="s">
        <v>403</v>
      </c>
      <c r="F172">
        <v>1620</v>
      </c>
      <c r="G172" s="10">
        <v>1085</v>
      </c>
      <c r="H172" t="s">
        <v>237</v>
      </c>
    </row>
    <row r="173" spans="1:8" ht="12.75">
      <c r="A173" s="2">
        <v>38521</v>
      </c>
      <c r="B173" s="6">
        <v>0.47500000000000003</v>
      </c>
      <c r="C173">
        <v>-105.08235</v>
      </c>
      <c r="D173">
        <v>40.56445</v>
      </c>
      <c r="E173" t="s">
        <v>216</v>
      </c>
      <c r="F173">
        <v>1650</v>
      </c>
      <c r="G173" s="10">
        <v>1105</v>
      </c>
      <c r="H173" t="s">
        <v>237</v>
      </c>
    </row>
    <row r="174" spans="1:8" ht="12.75">
      <c r="A174" s="2">
        <v>38521</v>
      </c>
      <c r="B174" s="6">
        <v>0.4763888888888889</v>
      </c>
      <c r="C174">
        <v>-105.08225</v>
      </c>
      <c r="D174">
        <v>40.56447</v>
      </c>
      <c r="E174" t="s">
        <v>35</v>
      </c>
      <c r="F174">
        <v>860</v>
      </c>
      <c r="G174" s="10">
        <v>576</v>
      </c>
      <c r="H174" t="s">
        <v>237</v>
      </c>
    </row>
    <row r="175" spans="1:8" ht="12.75">
      <c r="A175" s="2">
        <v>38527</v>
      </c>
      <c r="B175" s="6">
        <v>0.41944444444444445</v>
      </c>
      <c r="C175">
        <v>-105.0833</v>
      </c>
      <c r="D175">
        <v>40.5643</v>
      </c>
      <c r="E175" t="s">
        <v>263</v>
      </c>
      <c r="F175">
        <v>350</v>
      </c>
      <c r="G175" s="10">
        <v>234</v>
      </c>
      <c r="H175" t="s">
        <v>276</v>
      </c>
    </row>
    <row r="176" spans="1:8" ht="12.75">
      <c r="A176" s="2">
        <v>38527</v>
      </c>
      <c r="B176" s="6">
        <v>0.42569444444444443</v>
      </c>
      <c r="C176">
        <v>-105.0835</v>
      </c>
      <c r="D176">
        <v>40.5652</v>
      </c>
      <c r="E176" t="s">
        <v>385</v>
      </c>
      <c r="F176">
        <v>220</v>
      </c>
      <c r="G176" s="10">
        <v>147</v>
      </c>
      <c r="H176" t="s">
        <v>276</v>
      </c>
    </row>
    <row r="177" spans="1:8" ht="12.75">
      <c r="A177" s="2">
        <v>38527</v>
      </c>
      <c r="B177" s="6">
        <v>0.4375</v>
      </c>
      <c r="C177">
        <v>-105.0836</v>
      </c>
      <c r="D177">
        <v>40.5628</v>
      </c>
      <c r="E177" t="s">
        <v>186</v>
      </c>
      <c r="F177">
        <v>660</v>
      </c>
      <c r="G177" s="10">
        <v>442</v>
      </c>
      <c r="H177" t="s">
        <v>276</v>
      </c>
    </row>
    <row r="178" spans="1:8" ht="12.75">
      <c r="A178" s="2">
        <v>38527</v>
      </c>
      <c r="B178" s="6">
        <v>0.44305555555555554</v>
      </c>
      <c r="C178">
        <v>-105.0866</v>
      </c>
      <c r="D178">
        <v>40.5625</v>
      </c>
      <c r="E178" t="s">
        <v>120</v>
      </c>
      <c r="F178">
        <v>610</v>
      </c>
      <c r="G178" s="10">
        <v>409</v>
      </c>
      <c r="H178" t="s">
        <v>276</v>
      </c>
    </row>
    <row r="179" spans="1:8" ht="12.75">
      <c r="A179" s="2">
        <v>38527</v>
      </c>
      <c r="B179" s="6">
        <v>0.45069444444444445</v>
      </c>
      <c r="C179">
        <v>-105.08245</v>
      </c>
      <c r="D179">
        <v>40.56447</v>
      </c>
      <c r="E179" t="s">
        <v>33</v>
      </c>
      <c r="F179">
        <v>950</v>
      </c>
      <c r="G179" s="10">
        <v>636</v>
      </c>
      <c r="H179" t="s">
        <v>276</v>
      </c>
    </row>
    <row r="180" spans="1:8" ht="12.75">
      <c r="A180" s="2">
        <v>38527</v>
      </c>
      <c r="B180" s="6">
        <v>0.4534722222222222</v>
      </c>
      <c r="C180">
        <v>-105.08235</v>
      </c>
      <c r="D180">
        <v>40.56455</v>
      </c>
      <c r="E180" t="s">
        <v>32</v>
      </c>
      <c r="F180">
        <v>990</v>
      </c>
      <c r="G180" s="10">
        <v>663</v>
      </c>
      <c r="H180" t="s">
        <v>276</v>
      </c>
    </row>
    <row r="181" spans="1:8" ht="12.75">
      <c r="A181" s="2">
        <v>38617</v>
      </c>
      <c r="B181" s="6">
        <v>0.35833333333333334</v>
      </c>
      <c r="C181">
        <v>-105.0823</v>
      </c>
      <c r="D181">
        <v>40.5646</v>
      </c>
      <c r="E181" t="s">
        <v>263</v>
      </c>
      <c r="F181">
        <v>670</v>
      </c>
      <c r="G181" s="10">
        <v>462</v>
      </c>
      <c r="H181" t="s">
        <v>376</v>
      </c>
    </row>
    <row r="182" spans="1:8" ht="12.75">
      <c r="A182" s="2">
        <v>38617</v>
      </c>
      <c r="B182" s="6">
        <v>0.3597222222222222</v>
      </c>
      <c r="C182">
        <v>-105.08235</v>
      </c>
      <c r="D182">
        <v>40.56445</v>
      </c>
      <c r="E182" t="s">
        <v>216</v>
      </c>
      <c r="F182">
        <v>880</v>
      </c>
      <c r="G182" s="10">
        <v>590</v>
      </c>
      <c r="H182" t="s">
        <v>376</v>
      </c>
    </row>
    <row r="183" spans="1:8" ht="12.75">
      <c r="A183" s="2">
        <v>38617</v>
      </c>
      <c r="B183" s="6">
        <v>0.3625</v>
      </c>
      <c r="C183">
        <v>-105.0817</v>
      </c>
      <c r="D183">
        <v>40.5645</v>
      </c>
      <c r="E183" t="s">
        <v>263</v>
      </c>
      <c r="F183">
        <v>710</v>
      </c>
      <c r="G183" s="10">
        <v>475</v>
      </c>
      <c r="H183" t="s">
        <v>376</v>
      </c>
    </row>
    <row r="184" spans="1:8" ht="12.75">
      <c r="A184" s="2">
        <v>38617</v>
      </c>
      <c r="B184" s="6">
        <v>0.3652777777777778</v>
      </c>
      <c r="C184">
        <v>-105.0834</v>
      </c>
      <c r="D184">
        <v>40.5643</v>
      </c>
      <c r="E184" t="s">
        <v>263</v>
      </c>
      <c r="F184">
        <v>690</v>
      </c>
      <c r="G184" s="10">
        <v>462</v>
      </c>
      <c r="H184" t="s">
        <v>376</v>
      </c>
    </row>
    <row r="185" spans="1:8" ht="12.75">
      <c r="A185" s="2">
        <v>38617</v>
      </c>
      <c r="B185" s="6">
        <v>0.3666666666666667</v>
      </c>
      <c r="C185">
        <v>-105.0836</v>
      </c>
      <c r="D185">
        <v>40.5642</v>
      </c>
      <c r="E185" t="s">
        <v>263</v>
      </c>
      <c r="F185">
        <v>710</v>
      </c>
      <c r="G185" s="10">
        <v>476</v>
      </c>
      <c r="H185" t="s">
        <v>376</v>
      </c>
    </row>
    <row r="186" spans="1:8" ht="12.75">
      <c r="A186" s="2">
        <v>38617</v>
      </c>
      <c r="B186" s="6">
        <v>0.3673611111111111</v>
      </c>
      <c r="C186">
        <v>-105.0832</v>
      </c>
      <c r="D186">
        <v>40.564</v>
      </c>
      <c r="E186" t="s">
        <v>263</v>
      </c>
      <c r="F186">
        <v>750</v>
      </c>
      <c r="G186">
        <f>F186*0.67</f>
        <v>502.50000000000006</v>
      </c>
      <c r="H186" t="s">
        <v>376</v>
      </c>
    </row>
    <row r="187" spans="1:8" ht="12.75">
      <c r="A187" s="2">
        <v>38617</v>
      </c>
      <c r="B187" s="6">
        <v>0.37152777777777773</v>
      </c>
      <c r="C187">
        <v>-105.0868</v>
      </c>
      <c r="D187">
        <v>40.5624</v>
      </c>
      <c r="E187" t="s">
        <v>263</v>
      </c>
      <c r="F187">
        <v>670</v>
      </c>
      <c r="G187" s="10">
        <v>449</v>
      </c>
      <c r="H187" t="s">
        <v>376</v>
      </c>
    </row>
    <row r="188" spans="1:8" ht="12.75">
      <c r="A188" s="2">
        <v>38617</v>
      </c>
      <c r="B188" s="6">
        <v>0.3763888888888889</v>
      </c>
      <c r="C188">
        <v>-105.0862</v>
      </c>
      <c r="D188">
        <v>40.5629</v>
      </c>
      <c r="E188" t="s">
        <v>263</v>
      </c>
      <c r="F188">
        <v>710</v>
      </c>
      <c r="G188" s="10">
        <v>476</v>
      </c>
      <c r="H188" t="s">
        <v>376</v>
      </c>
    </row>
    <row r="189" spans="1:8" ht="12.75">
      <c r="A189" s="2">
        <v>38617</v>
      </c>
      <c r="B189" s="6">
        <v>0.3888888888888889</v>
      </c>
      <c r="C189">
        <v>-105.0836</v>
      </c>
      <c r="D189">
        <v>40.5641</v>
      </c>
      <c r="E189" t="s">
        <v>263</v>
      </c>
      <c r="F189">
        <v>720</v>
      </c>
      <c r="G189" s="10">
        <v>482</v>
      </c>
      <c r="H189" t="s">
        <v>376</v>
      </c>
    </row>
    <row r="190" spans="1:8" ht="12.75">
      <c r="A190" s="2">
        <v>38617</v>
      </c>
      <c r="B190" s="6">
        <v>0.3923611111111111</v>
      </c>
      <c r="C190">
        <v>-105.0839</v>
      </c>
      <c r="D190">
        <v>40.5634</v>
      </c>
      <c r="E190" t="s">
        <v>263</v>
      </c>
      <c r="F190">
        <v>700</v>
      </c>
      <c r="G190" s="10">
        <v>469</v>
      </c>
      <c r="H190" t="s">
        <v>303</v>
      </c>
    </row>
    <row r="191" spans="1:8" ht="12.75">
      <c r="A191" s="2">
        <v>38617</v>
      </c>
      <c r="B191" s="6">
        <v>0.3958333333333333</v>
      </c>
      <c r="C191">
        <v>-105.0839</v>
      </c>
      <c r="D191">
        <v>40.5633</v>
      </c>
      <c r="E191" t="s">
        <v>263</v>
      </c>
      <c r="F191">
        <v>710</v>
      </c>
      <c r="G191" s="10">
        <v>476</v>
      </c>
      <c r="H191" t="s">
        <v>376</v>
      </c>
    </row>
    <row r="192" spans="1:8" ht="12.75">
      <c r="A192" s="2">
        <v>38617</v>
      </c>
      <c r="B192" s="6">
        <v>0.3993055555555556</v>
      </c>
      <c r="C192">
        <v>-105.0823</v>
      </c>
      <c r="D192">
        <v>40.5646</v>
      </c>
      <c r="E192" t="s">
        <v>263</v>
      </c>
      <c r="F192">
        <v>720</v>
      </c>
      <c r="G192" s="10">
        <v>482</v>
      </c>
      <c r="H192" t="s">
        <v>376</v>
      </c>
    </row>
    <row r="193" spans="1:8" ht="12.75">
      <c r="A193" s="2">
        <v>38617</v>
      </c>
      <c r="B193" s="6">
        <v>0.5625</v>
      </c>
      <c r="C193">
        <v>-105.0834</v>
      </c>
      <c r="D193">
        <v>40.5644</v>
      </c>
      <c r="E193" t="s">
        <v>186</v>
      </c>
      <c r="F193">
        <v>720</v>
      </c>
      <c r="G193" s="10">
        <v>482</v>
      </c>
      <c r="H193" t="s">
        <v>376</v>
      </c>
    </row>
    <row r="194" spans="1:8" ht="12.75">
      <c r="A194" s="2">
        <v>38617</v>
      </c>
      <c r="B194" s="6">
        <v>0.5715277777777777</v>
      </c>
      <c r="C194">
        <v>-105.0833</v>
      </c>
      <c r="D194">
        <v>40.5643</v>
      </c>
      <c r="E194" t="s">
        <v>263</v>
      </c>
      <c r="F194">
        <v>750</v>
      </c>
      <c r="G194" s="10">
        <v>502</v>
      </c>
      <c r="H194" t="s">
        <v>376</v>
      </c>
    </row>
    <row r="195" spans="1:8" ht="12.75">
      <c r="A195" s="2">
        <v>38617</v>
      </c>
      <c r="B195" s="6">
        <v>0.5750000000000001</v>
      </c>
      <c r="C195">
        <v>-105.0841</v>
      </c>
      <c r="D195">
        <v>40.5631</v>
      </c>
      <c r="E195" t="s">
        <v>263</v>
      </c>
      <c r="F195">
        <v>720</v>
      </c>
      <c r="G195" s="10">
        <v>482</v>
      </c>
      <c r="H195" t="s">
        <v>376</v>
      </c>
    </row>
    <row r="196" spans="1:8" ht="12.75">
      <c r="A196" s="2">
        <v>38617</v>
      </c>
      <c r="B196" s="6">
        <v>0.5777777777777778</v>
      </c>
      <c r="C196">
        <v>-105.08235</v>
      </c>
      <c r="D196">
        <v>40.5644</v>
      </c>
      <c r="E196" t="s">
        <v>34</v>
      </c>
      <c r="F196">
        <v>900</v>
      </c>
      <c r="G196" s="10">
        <v>576</v>
      </c>
      <c r="H196" t="s">
        <v>376</v>
      </c>
    </row>
    <row r="197" spans="1:8" ht="12.75">
      <c r="A197" s="2">
        <v>38617</v>
      </c>
      <c r="B197" s="6">
        <v>0.5812499999999999</v>
      </c>
      <c r="C197">
        <v>-105.0816</v>
      </c>
      <c r="D197">
        <v>40.5644</v>
      </c>
      <c r="E197" t="s">
        <v>263</v>
      </c>
      <c r="F197">
        <v>730</v>
      </c>
      <c r="G197">
        <f>F197*0.67</f>
        <v>489.1</v>
      </c>
      <c r="H197" t="s">
        <v>376</v>
      </c>
    </row>
    <row r="198" spans="1:8" ht="12.75">
      <c r="A198" s="2">
        <v>38625</v>
      </c>
      <c r="B198" s="6">
        <v>0.3423611111111111</v>
      </c>
      <c r="C198">
        <v>-105.0822</v>
      </c>
      <c r="D198">
        <v>40.5646</v>
      </c>
      <c r="E198" t="s">
        <v>263</v>
      </c>
      <c r="F198">
        <v>710</v>
      </c>
      <c r="G198" s="10">
        <v>476</v>
      </c>
      <c r="H198" t="s">
        <v>376</v>
      </c>
    </row>
    <row r="199" spans="1:8" ht="12.75">
      <c r="A199" s="2">
        <v>38625</v>
      </c>
      <c r="B199" s="6">
        <v>0.34722222222222227</v>
      </c>
      <c r="C199">
        <v>-105.0818</v>
      </c>
      <c r="D199">
        <v>40.5645</v>
      </c>
      <c r="E199" t="s">
        <v>263</v>
      </c>
      <c r="F199">
        <v>720</v>
      </c>
      <c r="G199" s="10">
        <v>482</v>
      </c>
      <c r="H199" t="s">
        <v>376</v>
      </c>
    </row>
    <row r="200" spans="1:8" ht="12.75">
      <c r="A200" s="2">
        <v>38625</v>
      </c>
      <c r="B200" s="6">
        <v>0.3506944444444444</v>
      </c>
      <c r="C200">
        <v>-105.0826</v>
      </c>
      <c r="D200">
        <v>40.5645</v>
      </c>
      <c r="E200" t="s">
        <v>263</v>
      </c>
      <c r="F200">
        <v>720</v>
      </c>
      <c r="G200" s="10">
        <v>482</v>
      </c>
      <c r="H200" t="s">
        <v>376</v>
      </c>
    </row>
    <row r="201" spans="1:8" ht="12.75">
      <c r="A201" s="2">
        <v>38625</v>
      </c>
      <c r="B201" s="6">
        <v>0.3534722222222222</v>
      </c>
      <c r="C201">
        <v>-105.0833</v>
      </c>
      <c r="D201">
        <v>40.5643</v>
      </c>
      <c r="E201" t="s">
        <v>263</v>
      </c>
      <c r="F201">
        <v>720</v>
      </c>
      <c r="G201" s="10">
        <v>482</v>
      </c>
      <c r="H201" t="s">
        <v>376</v>
      </c>
    </row>
    <row r="202" spans="1:8" ht="12.75">
      <c r="A202" s="2">
        <v>38625</v>
      </c>
      <c r="B202" s="6">
        <v>0.35625</v>
      </c>
      <c r="C202">
        <v>-105.0837</v>
      </c>
      <c r="D202">
        <v>40.5641</v>
      </c>
      <c r="E202" t="s">
        <v>263</v>
      </c>
      <c r="F202">
        <v>720</v>
      </c>
      <c r="G202" s="10">
        <v>482</v>
      </c>
      <c r="H202" t="s">
        <v>376</v>
      </c>
    </row>
    <row r="203" spans="1:8" ht="12.75">
      <c r="A203" s="2">
        <v>38625</v>
      </c>
      <c r="B203" s="6">
        <v>0.4076388888888889</v>
      </c>
      <c r="C203">
        <v>-105.08235</v>
      </c>
      <c r="D203">
        <v>40.56455</v>
      </c>
      <c r="E203" t="s">
        <v>32</v>
      </c>
      <c r="F203">
        <v>1120</v>
      </c>
      <c r="G203" s="10">
        <v>750</v>
      </c>
      <c r="H203" t="s">
        <v>376</v>
      </c>
    </row>
    <row r="204" spans="1:8" ht="12.75">
      <c r="A204" s="2">
        <v>38625</v>
      </c>
      <c r="B204" s="6">
        <v>0.4159722222222222</v>
      </c>
      <c r="C204">
        <v>-105.08235</v>
      </c>
      <c r="D204">
        <v>40.5644</v>
      </c>
      <c r="E204" t="s">
        <v>34</v>
      </c>
      <c r="F204">
        <v>850</v>
      </c>
      <c r="G204" s="10">
        <v>569</v>
      </c>
      <c r="H204" t="s">
        <v>376</v>
      </c>
    </row>
    <row r="205" spans="1:8" ht="12.75">
      <c r="A205" s="2">
        <v>38625</v>
      </c>
      <c r="B205" s="6">
        <v>0.4173611111111111</v>
      </c>
      <c r="C205">
        <v>-105.0823</v>
      </c>
      <c r="D205">
        <v>40.5646</v>
      </c>
      <c r="E205" t="s">
        <v>263</v>
      </c>
      <c r="F205">
        <v>710</v>
      </c>
      <c r="G205" s="10">
        <v>476</v>
      </c>
      <c r="H205" t="s">
        <v>376</v>
      </c>
    </row>
    <row r="206" spans="1:8" ht="12.75">
      <c r="A206" s="2">
        <v>38625</v>
      </c>
      <c r="B206" s="6">
        <v>0.42083333333333334</v>
      </c>
      <c r="C206">
        <v>-105.0818</v>
      </c>
      <c r="D206">
        <v>40.5645</v>
      </c>
      <c r="E206" t="s">
        <v>263</v>
      </c>
      <c r="F206">
        <v>720</v>
      </c>
      <c r="G206" s="10">
        <v>482</v>
      </c>
      <c r="H206" t="s">
        <v>376</v>
      </c>
    </row>
    <row r="207" spans="1:8" ht="12.75">
      <c r="A207" s="2">
        <v>38625</v>
      </c>
      <c r="B207" s="6">
        <v>0.4222222222222222</v>
      </c>
      <c r="C207">
        <v>-105.08245</v>
      </c>
      <c r="D207">
        <v>40.56447</v>
      </c>
      <c r="E207" t="s">
        <v>33</v>
      </c>
      <c r="F207">
        <v>100</v>
      </c>
      <c r="G207" s="10">
        <v>126</v>
      </c>
      <c r="H207" t="s">
        <v>376</v>
      </c>
    </row>
    <row r="208" spans="1:8" ht="12.75">
      <c r="A208" s="2">
        <v>38625</v>
      </c>
      <c r="B208" s="6">
        <v>0.42569444444444443</v>
      </c>
      <c r="C208">
        <v>-105.08235</v>
      </c>
      <c r="D208">
        <v>40.56445</v>
      </c>
      <c r="E208" t="s">
        <v>216</v>
      </c>
      <c r="F208">
        <v>870</v>
      </c>
      <c r="G208" s="10">
        <v>583</v>
      </c>
      <c r="H208" t="s">
        <v>376</v>
      </c>
    </row>
    <row r="209" spans="1:8" ht="12.75">
      <c r="A209" s="2">
        <v>38625</v>
      </c>
      <c r="B209" s="6">
        <v>0.4277777777777778</v>
      </c>
      <c r="C209">
        <v>-105.08235</v>
      </c>
      <c r="D209">
        <v>40.5645</v>
      </c>
      <c r="E209" t="s">
        <v>403</v>
      </c>
      <c r="F209">
        <v>1090</v>
      </c>
      <c r="G209" s="10">
        <v>730</v>
      </c>
      <c r="H209" t="s">
        <v>376</v>
      </c>
    </row>
    <row r="210" spans="1:8" ht="12.75">
      <c r="A210" s="2">
        <v>38625</v>
      </c>
      <c r="B210" s="6">
        <v>0.4305555555555556</v>
      </c>
      <c r="C210">
        <v>-105.0835</v>
      </c>
      <c r="D210">
        <v>40.5643</v>
      </c>
      <c r="E210" t="s">
        <v>263</v>
      </c>
      <c r="F210">
        <v>710</v>
      </c>
      <c r="G210" s="10">
        <v>476</v>
      </c>
      <c r="H210" t="s">
        <v>376</v>
      </c>
    </row>
    <row r="211" spans="1:8" ht="12.75">
      <c r="A211" s="2">
        <v>38625</v>
      </c>
      <c r="B211" s="6">
        <v>0.513888888888889</v>
      </c>
      <c r="C211">
        <v>-105.0831</v>
      </c>
      <c r="D211">
        <v>40.5643</v>
      </c>
      <c r="E211" t="s">
        <v>263</v>
      </c>
      <c r="F211">
        <v>720</v>
      </c>
      <c r="G211" s="10">
        <v>482</v>
      </c>
      <c r="H211" t="s">
        <v>376</v>
      </c>
    </row>
    <row r="212" spans="1:8" ht="12.75">
      <c r="A212" s="2">
        <v>38625</v>
      </c>
      <c r="B212" s="6">
        <v>0.5222222222222223</v>
      </c>
      <c r="C212">
        <v>-105.0837</v>
      </c>
      <c r="D212">
        <v>40.5631</v>
      </c>
      <c r="E212" t="s">
        <v>263</v>
      </c>
      <c r="F212">
        <v>710</v>
      </c>
      <c r="G212" s="10">
        <v>476</v>
      </c>
      <c r="H212" t="s">
        <v>376</v>
      </c>
    </row>
    <row r="213" spans="1:8" ht="12.75">
      <c r="A213" s="2">
        <v>38625</v>
      </c>
      <c r="B213" s="6">
        <v>0.5298611111111111</v>
      </c>
      <c r="C213">
        <v>-105.08235</v>
      </c>
      <c r="D213">
        <v>40.56455</v>
      </c>
      <c r="E213" t="s">
        <v>32</v>
      </c>
      <c r="F213">
        <v>180</v>
      </c>
      <c r="G213" s="10">
        <v>120</v>
      </c>
      <c r="H213" t="s">
        <v>376</v>
      </c>
    </row>
    <row r="214" spans="1:8" ht="12.75">
      <c r="A214" s="2">
        <v>38625</v>
      </c>
      <c r="B214" s="6">
        <v>0.5347222222222222</v>
      </c>
      <c r="C214">
        <v>-105.08235</v>
      </c>
      <c r="D214">
        <v>40.5644</v>
      </c>
      <c r="E214" t="s">
        <v>34</v>
      </c>
      <c r="F214">
        <v>870</v>
      </c>
      <c r="G214" s="10">
        <v>583</v>
      </c>
      <c r="H214" t="s">
        <v>376</v>
      </c>
    </row>
    <row r="215" spans="1:8" ht="12.75">
      <c r="A215" s="2">
        <v>38626</v>
      </c>
      <c r="B215" s="6">
        <v>0.34097222222222223</v>
      </c>
      <c r="C215">
        <v>-105.08235</v>
      </c>
      <c r="D215">
        <v>40.5644</v>
      </c>
      <c r="E215" t="s">
        <v>34</v>
      </c>
      <c r="F215">
        <v>870</v>
      </c>
      <c r="G215" s="10">
        <v>583</v>
      </c>
      <c r="H215" t="s">
        <v>376</v>
      </c>
    </row>
    <row r="216" spans="1:8" ht="12.75">
      <c r="A216" s="2">
        <v>38626</v>
      </c>
      <c r="B216" s="6">
        <v>0.3430555555555555</v>
      </c>
      <c r="C216">
        <v>-105.08235</v>
      </c>
      <c r="D216">
        <v>40.5645</v>
      </c>
      <c r="E216" t="s">
        <v>403</v>
      </c>
      <c r="F216">
        <v>860</v>
      </c>
      <c r="G216">
        <f>F216*0.67</f>
        <v>576.2</v>
      </c>
      <c r="H216" t="s">
        <v>376</v>
      </c>
    </row>
    <row r="217" spans="1:8" ht="12.75">
      <c r="A217" s="2">
        <v>38626</v>
      </c>
      <c r="B217" s="6">
        <v>0.3458333333333334</v>
      </c>
      <c r="C217">
        <v>-105.08235</v>
      </c>
      <c r="D217">
        <v>40.5645</v>
      </c>
      <c r="E217" t="s">
        <v>403</v>
      </c>
      <c r="F217">
        <v>1120</v>
      </c>
      <c r="G217">
        <f aca="true" t="shared" si="1" ref="G217:G246">F217*0.67</f>
        <v>750.4000000000001</v>
      </c>
      <c r="H217" t="s">
        <v>376</v>
      </c>
    </row>
    <row r="218" spans="1:8" ht="12.75">
      <c r="A218" s="2">
        <v>38626</v>
      </c>
      <c r="B218" s="6">
        <v>0.34722222222222227</v>
      </c>
      <c r="C218">
        <v>-105.08235</v>
      </c>
      <c r="D218">
        <v>40.56455</v>
      </c>
      <c r="E218" t="s">
        <v>32</v>
      </c>
      <c r="F218">
        <v>1270</v>
      </c>
      <c r="G218">
        <f t="shared" si="1"/>
        <v>850.9000000000001</v>
      </c>
      <c r="H218" t="s">
        <v>376</v>
      </c>
    </row>
    <row r="219" spans="1:8" ht="12.75">
      <c r="A219" s="2">
        <v>38626</v>
      </c>
      <c r="B219" s="6">
        <v>0.34861111111111115</v>
      </c>
      <c r="C219">
        <v>-105.08225</v>
      </c>
      <c r="D219">
        <v>40.56447</v>
      </c>
      <c r="E219" t="s">
        <v>35</v>
      </c>
      <c r="F219">
        <v>990</v>
      </c>
      <c r="G219">
        <f t="shared" si="1"/>
        <v>663.3000000000001</v>
      </c>
      <c r="H219" t="s">
        <v>376</v>
      </c>
    </row>
    <row r="220" spans="1:8" ht="12.75">
      <c r="A220" s="2">
        <v>38626</v>
      </c>
      <c r="B220" s="6">
        <v>0.35555555555555557</v>
      </c>
      <c r="C220">
        <v>-105.0831</v>
      </c>
      <c r="D220">
        <v>40.5673</v>
      </c>
      <c r="E220" t="s">
        <v>263</v>
      </c>
      <c r="F220">
        <v>760</v>
      </c>
      <c r="G220">
        <f t="shared" si="1"/>
        <v>509.20000000000005</v>
      </c>
      <c r="H220" t="s">
        <v>376</v>
      </c>
    </row>
    <row r="221" spans="1:8" ht="12.75">
      <c r="A221" s="2">
        <v>38626</v>
      </c>
      <c r="B221" s="6">
        <v>0.5166666666666667</v>
      </c>
      <c r="C221">
        <v>-105.0826</v>
      </c>
      <c r="D221">
        <v>40.5646</v>
      </c>
      <c r="E221" t="s">
        <v>263</v>
      </c>
      <c r="F221">
        <v>690</v>
      </c>
      <c r="G221">
        <f t="shared" si="1"/>
        <v>462.3</v>
      </c>
      <c r="H221" t="s">
        <v>376</v>
      </c>
    </row>
    <row r="222" spans="1:8" ht="12.75">
      <c r="A222" s="2">
        <v>38626</v>
      </c>
      <c r="B222" s="6">
        <v>0.5229166666666667</v>
      </c>
      <c r="C222">
        <v>-105.084</v>
      </c>
      <c r="D222">
        <v>40.5631</v>
      </c>
      <c r="E222" t="s">
        <v>263</v>
      </c>
      <c r="F222">
        <v>670</v>
      </c>
      <c r="G222">
        <f t="shared" si="1"/>
        <v>448.90000000000003</v>
      </c>
      <c r="H222" t="s">
        <v>376</v>
      </c>
    </row>
    <row r="223" spans="1:8" ht="12.75">
      <c r="A223" s="2">
        <v>38626</v>
      </c>
      <c r="B223" s="6">
        <v>0.5277777777777778</v>
      </c>
      <c r="C223">
        <v>-105.08235</v>
      </c>
      <c r="D223">
        <v>40.5644</v>
      </c>
      <c r="E223" t="s">
        <v>34</v>
      </c>
      <c r="F223">
        <v>870</v>
      </c>
      <c r="G223">
        <f t="shared" si="1"/>
        <v>582.9000000000001</v>
      </c>
      <c r="H223" t="s">
        <v>376</v>
      </c>
    </row>
    <row r="224" spans="1:8" ht="12.75">
      <c r="A224" s="2">
        <v>38630</v>
      </c>
      <c r="B224" s="6">
        <v>0.5833333333333334</v>
      </c>
      <c r="C224">
        <v>-105.0838</v>
      </c>
      <c r="D224">
        <v>40.5641</v>
      </c>
      <c r="E224" t="s">
        <v>263</v>
      </c>
      <c r="F224">
        <v>690</v>
      </c>
      <c r="G224">
        <f t="shared" si="1"/>
        <v>462.3</v>
      </c>
      <c r="H224" t="s">
        <v>376</v>
      </c>
    </row>
    <row r="225" spans="1:8" ht="12.75">
      <c r="A225" s="2">
        <v>38630</v>
      </c>
      <c r="B225" s="6">
        <v>0.5875</v>
      </c>
      <c r="C225">
        <v>-105.08235</v>
      </c>
      <c r="D225">
        <v>40.56455</v>
      </c>
      <c r="E225" t="s">
        <v>32</v>
      </c>
      <c r="F225">
        <v>1130</v>
      </c>
      <c r="G225">
        <f t="shared" si="1"/>
        <v>757.1</v>
      </c>
      <c r="H225" t="s">
        <v>376</v>
      </c>
    </row>
    <row r="226" spans="1:8" ht="12.75">
      <c r="A226" s="2">
        <v>38630</v>
      </c>
      <c r="B226" s="6">
        <v>0.5944444444444444</v>
      </c>
      <c r="C226">
        <v>-105.08235</v>
      </c>
      <c r="D226">
        <v>40.5644</v>
      </c>
      <c r="E226" t="s">
        <v>34</v>
      </c>
      <c r="F226">
        <v>860</v>
      </c>
      <c r="G226">
        <f t="shared" si="1"/>
        <v>576.2</v>
      </c>
      <c r="H226" t="s">
        <v>376</v>
      </c>
    </row>
    <row r="227" spans="1:8" ht="12.75">
      <c r="A227" s="2">
        <v>38630</v>
      </c>
      <c r="B227" s="6">
        <v>0.5993055555555555</v>
      </c>
      <c r="C227">
        <v>-105.0833</v>
      </c>
      <c r="D227">
        <v>40.5643</v>
      </c>
      <c r="E227" t="s">
        <v>263</v>
      </c>
      <c r="F227">
        <v>700</v>
      </c>
      <c r="G227">
        <f t="shared" si="1"/>
        <v>469</v>
      </c>
      <c r="H227" t="s">
        <v>376</v>
      </c>
    </row>
    <row r="228" spans="1:8" ht="12.75">
      <c r="A228" s="2">
        <v>38850</v>
      </c>
      <c r="B228" s="6">
        <v>0.34027777777777773</v>
      </c>
      <c r="C228">
        <v>-105.08225</v>
      </c>
      <c r="D228">
        <v>40.56447</v>
      </c>
      <c r="E228" t="s">
        <v>35</v>
      </c>
      <c r="F228">
        <v>780</v>
      </c>
      <c r="G228">
        <f t="shared" si="1"/>
        <v>522.6</v>
      </c>
      <c r="H228" t="s">
        <v>376</v>
      </c>
    </row>
    <row r="229" spans="1:8" ht="12.75">
      <c r="A229" s="2">
        <v>38850</v>
      </c>
      <c r="B229" s="6">
        <v>0.3451388888888889</v>
      </c>
      <c r="C229">
        <v>-105.0821</v>
      </c>
      <c r="D229">
        <v>40.5645</v>
      </c>
      <c r="E229" t="s">
        <v>263</v>
      </c>
      <c r="F229">
        <v>760</v>
      </c>
      <c r="G229">
        <f t="shared" si="1"/>
        <v>509.20000000000005</v>
      </c>
      <c r="H229" t="s">
        <v>376</v>
      </c>
    </row>
    <row r="230" spans="1:8" ht="12.75">
      <c r="A230" s="2">
        <v>38850</v>
      </c>
      <c r="B230" s="6">
        <v>0.34791666666666665</v>
      </c>
      <c r="C230">
        <v>-105.08235</v>
      </c>
      <c r="D230">
        <v>40.56455</v>
      </c>
      <c r="E230" t="s">
        <v>32</v>
      </c>
      <c r="F230">
        <v>980</v>
      </c>
      <c r="G230">
        <f t="shared" si="1"/>
        <v>656.6</v>
      </c>
      <c r="H230" t="s">
        <v>376</v>
      </c>
    </row>
    <row r="231" spans="1:8" ht="12.75">
      <c r="A231" s="2">
        <v>38850</v>
      </c>
      <c r="B231" s="6">
        <v>0.3513888888888889</v>
      </c>
      <c r="C231">
        <v>-105.0832</v>
      </c>
      <c r="D231">
        <v>40.5642</v>
      </c>
      <c r="E231" t="s">
        <v>263</v>
      </c>
      <c r="F231">
        <v>780</v>
      </c>
      <c r="G231">
        <f t="shared" si="1"/>
        <v>522.6</v>
      </c>
      <c r="H231" t="s">
        <v>376</v>
      </c>
    </row>
    <row r="232" spans="1:8" ht="12.75">
      <c r="A232" s="2">
        <v>38850</v>
      </c>
      <c r="B232" s="6">
        <v>0.3527777777777778</v>
      </c>
      <c r="C232">
        <v>-105.0835</v>
      </c>
      <c r="D232">
        <v>40.5641</v>
      </c>
      <c r="E232" t="s">
        <v>263</v>
      </c>
      <c r="F232">
        <v>780</v>
      </c>
      <c r="G232">
        <f t="shared" si="1"/>
        <v>522.6</v>
      </c>
      <c r="H232" t="s">
        <v>376</v>
      </c>
    </row>
    <row r="233" spans="1:8" ht="12.75">
      <c r="A233" s="2">
        <v>38850</v>
      </c>
      <c r="B233" s="6">
        <v>0.35625</v>
      </c>
      <c r="C233">
        <v>-105.084</v>
      </c>
      <c r="D233">
        <v>40.5636</v>
      </c>
      <c r="E233" t="s">
        <v>263</v>
      </c>
      <c r="F233">
        <v>750</v>
      </c>
      <c r="G233">
        <f t="shared" si="1"/>
        <v>502.50000000000006</v>
      </c>
      <c r="H233" t="s">
        <v>376</v>
      </c>
    </row>
    <row r="234" spans="1:8" ht="12.75">
      <c r="A234" s="2">
        <v>38850</v>
      </c>
      <c r="B234" s="6">
        <v>0.41250000000000003</v>
      </c>
      <c r="C234">
        <v>-105.08369</v>
      </c>
      <c r="D234">
        <v>40.56412</v>
      </c>
      <c r="E234" t="s">
        <v>263</v>
      </c>
      <c r="F234">
        <v>780</v>
      </c>
      <c r="G234">
        <f t="shared" si="1"/>
        <v>522.6</v>
      </c>
      <c r="H234" t="s">
        <v>376</v>
      </c>
    </row>
    <row r="235" spans="1:8" ht="12.75">
      <c r="A235" s="2">
        <v>38850</v>
      </c>
      <c r="B235" s="6">
        <v>0.41805555555555557</v>
      </c>
      <c r="C235">
        <v>-105.08225</v>
      </c>
      <c r="D235">
        <v>40.56447</v>
      </c>
      <c r="E235" t="s">
        <v>35</v>
      </c>
      <c r="F235">
        <v>760</v>
      </c>
      <c r="G235">
        <f t="shared" si="1"/>
        <v>509.20000000000005</v>
      </c>
      <c r="H235" t="s">
        <v>376</v>
      </c>
    </row>
    <row r="236" spans="1:8" ht="12.75">
      <c r="A236" s="2">
        <v>38850</v>
      </c>
      <c r="B236" s="6">
        <v>0.42083333333333334</v>
      </c>
      <c r="C236">
        <v>-105.08235</v>
      </c>
      <c r="D236">
        <v>40.56455</v>
      </c>
      <c r="E236" t="s">
        <v>32</v>
      </c>
      <c r="F236">
        <v>1040</v>
      </c>
      <c r="G236">
        <f t="shared" si="1"/>
        <v>696.8000000000001</v>
      </c>
      <c r="H236" t="s">
        <v>376</v>
      </c>
    </row>
    <row r="237" spans="1:8" ht="12.75">
      <c r="A237" s="2">
        <v>38850</v>
      </c>
      <c r="B237" s="6">
        <v>0.4236111111111111</v>
      </c>
      <c r="C237">
        <v>-105.0822</v>
      </c>
      <c r="D237">
        <v>40.5646</v>
      </c>
      <c r="E237" t="s">
        <v>322</v>
      </c>
      <c r="F237">
        <v>790</v>
      </c>
      <c r="G237">
        <f t="shared" si="1"/>
        <v>529.3000000000001</v>
      </c>
      <c r="H237" t="s">
        <v>376</v>
      </c>
    </row>
    <row r="238" spans="1:8" ht="12.75">
      <c r="A238" s="2">
        <v>38850</v>
      </c>
      <c r="B238" s="6">
        <v>0.4291666666666667</v>
      </c>
      <c r="C238">
        <v>-105.0833</v>
      </c>
      <c r="D238">
        <v>40.5654</v>
      </c>
      <c r="E238" t="s">
        <v>385</v>
      </c>
      <c r="F238">
        <v>140</v>
      </c>
      <c r="G238">
        <f t="shared" si="1"/>
        <v>93.80000000000001</v>
      </c>
      <c r="H238" t="s">
        <v>376</v>
      </c>
    </row>
    <row r="239" spans="1:8" ht="12.75">
      <c r="A239" s="2">
        <v>38850</v>
      </c>
      <c r="B239" s="6">
        <v>0.5263888888888889</v>
      </c>
      <c r="C239">
        <v>-105.0258</v>
      </c>
      <c r="D239">
        <v>40.5645</v>
      </c>
      <c r="E239" t="s">
        <v>263</v>
      </c>
      <c r="F239">
        <v>780</v>
      </c>
      <c r="G239">
        <f t="shared" si="1"/>
        <v>522.6</v>
      </c>
      <c r="H239" t="s">
        <v>376</v>
      </c>
    </row>
    <row r="240" spans="1:8" ht="12.75">
      <c r="A240" s="2">
        <v>38850</v>
      </c>
      <c r="B240" s="6">
        <v>0.5298611111111111</v>
      </c>
      <c r="C240">
        <v>-105.08235</v>
      </c>
      <c r="D240">
        <v>40.56445</v>
      </c>
      <c r="E240" t="s">
        <v>216</v>
      </c>
      <c r="F240">
        <v>1270</v>
      </c>
      <c r="G240">
        <f t="shared" si="1"/>
        <v>850.9000000000001</v>
      </c>
      <c r="H240" t="s">
        <v>376</v>
      </c>
    </row>
    <row r="241" spans="1:8" ht="12.75">
      <c r="A241" s="2">
        <v>38850</v>
      </c>
      <c r="B241" s="6">
        <v>0.5347222222222222</v>
      </c>
      <c r="C241">
        <v>-105.0868</v>
      </c>
      <c r="D241">
        <v>40.564</v>
      </c>
      <c r="E241" t="s">
        <v>263</v>
      </c>
      <c r="F241">
        <v>680</v>
      </c>
      <c r="G241">
        <f t="shared" si="1"/>
        <v>455.6</v>
      </c>
      <c r="H241" t="s">
        <v>376</v>
      </c>
    </row>
    <row r="242" spans="1:8" ht="12.75">
      <c r="A242" s="2">
        <v>38850</v>
      </c>
      <c r="B242" s="6">
        <v>0.5868055555555556</v>
      </c>
      <c r="C242">
        <v>-105.08245</v>
      </c>
      <c r="D242">
        <v>40.56447</v>
      </c>
      <c r="E242" t="s">
        <v>33</v>
      </c>
      <c r="F242">
        <v>940</v>
      </c>
      <c r="G242">
        <f t="shared" si="1"/>
        <v>629.8000000000001</v>
      </c>
      <c r="H242" t="s">
        <v>376</v>
      </c>
    </row>
    <row r="243" spans="1:8" ht="12.75">
      <c r="A243" s="2">
        <v>38850</v>
      </c>
      <c r="B243" s="6">
        <v>0.5909722222222222</v>
      </c>
      <c r="C243">
        <v>-105.08235</v>
      </c>
      <c r="D243">
        <v>40.5645</v>
      </c>
      <c r="E243" t="s">
        <v>403</v>
      </c>
      <c r="F243">
        <v>1138</v>
      </c>
      <c r="G243">
        <f t="shared" si="1"/>
        <v>762.46</v>
      </c>
      <c r="H243" t="s">
        <v>376</v>
      </c>
    </row>
    <row r="244" spans="1:8" ht="12.75">
      <c r="A244" s="2">
        <v>38850</v>
      </c>
      <c r="B244" s="6">
        <v>0.5951388888888889</v>
      </c>
      <c r="C244">
        <v>-105.08235</v>
      </c>
      <c r="D244">
        <v>40.56445</v>
      </c>
      <c r="E244" t="s">
        <v>216</v>
      </c>
      <c r="F244">
        <v>1120</v>
      </c>
      <c r="G244">
        <f t="shared" si="1"/>
        <v>750.4000000000001</v>
      </c>
      <c r="H244" t="s">
        <v>376</v>
      </c>
    </row>
    <row r="245" spans="1:8" ht="12.75">
      <c r="A245" s="2">
        <v>38850</v>
      </c>
      <c r="B245" s="6">
        <v>0.5979166666666667</v>
      </c>
      <c r="C245">
        <v>-105.08225</v>
      </c>
      <c r="D245">
        <v>40.56447</v>
      </c>
      <c r="E245" t="s">
        <v>35</v>
      </c>
      <c r="F245">
        <v>680</v>
      </c>
      <c r="G245">
        <f t="shared" si="1"/>
        <v>455.6</v>
      </c>
      <c r="H245" t="s">
        <v>376</v>
      </c>
    </row>
    <row r="246" spans="1:8" ht="12.75">
      <c r="A246" s="2">
        <v>38850</v>
      </c>
      <c r="B246" s="6">
        <v>0.6006944444444444</v>
      </c>
      <c r="C246">
        <v>-105.0818</v>
      </c>
      <c r="D246">
        <v>40.5644</v>
      </c>
      <c r="E246" t="s">
        <v>263</v>
      </c>
      <c r="F246">
        <v>730</v>
      </c>
      <c r="G246">
        <f t="shared" si="1"/>
        <v>489.1</v>
      </c>
      <c r="H246" t="s">
        <v>376</v>
      </c>
    </row>
    <row r="247" spans="1:8" ht="12.75">
      <c r="A247" s="2">
        <v>38853</v>
      </c>
      <c r="B247" s="6">
        <v>0.34097222222222223</v>
      </c>
      <c r="C247">
        <v>-105.08235</v>
      </c>
      <c r="D247">
        <v>40.56455</v>
      </c>
      <c r="E247" t="s">
        <v>32</v>
      </c>
      <c r="F247">
        <v>1030</v>
      </c>
      <c r="G247">
        <v>690</v>
      </c>
      <c r="H247" t="s">
        <v>376</v>
      </c>
    </row>
    <row r="248" spans="1:8" ht="12.75">
      <c r="A248" s="2">
        <v>38853</v>
      </c>
      <c r="B248" s="6">
        <v>0.3444444444444445</v>
      </c>
      <c r="C248">
        <v>-105.0832</v>
      </c>
      <c r="D248">
        <v>40.5644</v>
      </c>
      <c r="E248" t="s">
        <v>263</v>
      </c>
      <c r="F248">
        <v>800</v>
      </c>
      <c r="G248">
        <v>536</v>
      </c>
      <c r="H248" t="s">
        <v>376</v>
      </c>
    </row>
    <row r="249" spans="1:8" ht="12.75">
      <c r="A249" s="2">
        <v>38853</v>
      </c>
      <c r="B249" s="6">
        <v>0.34722222222222227</v>
      </c>
      <c r="C249">
        <v>-105.0836</v>
      </c>
      <c r="D249">
        <v>40.5641</v>
      </c>
      <c r="E249" t="s">
        <v>263</v>
      </c>
      <c r="F249">
        <v>810</v>
      </c>
      <c r="G249">
        <v>543</v>
      </c>
      <c r="H249" t="s">
        <v>376</v>
      </c>
    </row>
    <row r="250" spans="1:8" ht="12.75">
      <c r="A250" s="2">
        <v>38853</v>
      </c>
      <c r="B250" s="6">
        <v>0.34930555555555554</v>
      </c>
      <c r="C250">
        <v>-105.0836</v>
      </c>
      <c r="D250">
        <v>40.5634</v>
      </c>
      <c r="E250" t="s">
        <v>59</v>
      </c>
      <c r="F250">
        <v>350</v>
      </c>
      <c r="G250">
        <v>234</v>
      </c>
      <c r="H250" t="s">
        <v>376</v>
      </c>
    </row>
    <row r="251" spans="1:8" ht="12.75">
      <c r="A251" s="2">
        <v>38853</v>
      </c>
      <c r="B251" s="6">
        <v>0.4166666666666667</v>
      </c>
      <c r="C251">
        <v>-105.08235</v>
      </c>
      <c r="D251">
        <v>40.56455</v>
      </c>
      <c r="E251" t="s">
        <v>32</v>
      </c>
      <c r="F251">
        <v>1010</v>
      </c>
      <c r="G251">
        <v>677</v>
      </c>
      <c r="H251" t="s">
        <v>376</v>
      </c>
    </row>
    <row r="252" spans="1:8" ht="12.75">
      <c r="A252" s="2">
        <v>38853</v>
      </c>
      <c r="B252" s="6">
        <v>0.4215277777777778</v>
      </c>
      <c r="C252">
        <v>-105.0817</v>
      </c>
      <c r="D252">
        <v>40.5644</v>
      </c>
      <c r="E252" t="s">
        <v>263</v>
      </c>
      <c r="F252">
        <v>810</v>
      </c>
      <c r="G252">
        <v>543</v>
      </c>
      <c r="H252" t="s">
        <v>376</v>
      </c>
    </row>
    <row r="253" spans="1:8" ht="12.75">
      <c r="A253" s="2">
        <v>38853</v>
      </c>
      <c r="B253" s="6">
        <v>0.4263888888888889</v>
      </c>
      <c r="C253">
        <v>-105.08245</v>
      </c>
      <c r="D253">
        <v>40.56447</v>
      </c>
      <c r="E253" t="s">
        <v>33</v>
      </c>
      <c r="F253">
        <v>990</v>
      </c>
      <c r="G253">
        <v>663</v>
      </c>
      <c r="H253" t="s">
        <v>376</v>
      </c>
    </row>
    <row r="254" spans="1:8" ht="12.75">
      <c r="A254" s="2">
        <v>38853</v>
      </c>
      <c r="B254" s="6">
        <v>0.5166666666666667</v>
      </c>
      <c r="C254">
        <v>-105.0831</v>
      </c>
      <c r="D254">
        <v>40.5643</v>
      </c>
      <c r="E254" t="s">
        <v>263</v>
      </c>
      <c r="F254">
        <v>810</v>
      </c>
      <c r="G254">
        <v>542</v>
      </c>
      <c r="H254" t="s">
        <v>376</v>
      </c>
    </row>
    <row r="255" spans="1:8" ht="12.75">
      <c r="A255" s="2">
        <v>38853</v>
      </c>
      <c r="B255" s="6">
        <v>0.5229166666666667</v>
      </c>
      <c r="C255">
        <v>-105.0835</v>
      </c>
      <c r="D255">
        <v>50.56423</v>
      </c>
      <c r="E255" t="s">
        <v>263</v>
      </c>
      <c r="F255">
        <v>810</v>
      </c>
      <c r="G255">
        <v>542</v>
      </c>
      <c r="H255" t="s">
        <v>376</v>
      </c>
    </row>
    <row r="256" spans="1:8" ht="12.75">
      <c r="A256" s="2">
        <v>38853</v>
      </c>
      <c r="B256" s="6">
        <v>0.5263888888888889</v>
      </c>
      <c r="C256">
        <v>-105.08235</v>
      </c>
      <c r="D256">
        <v>40.5644</v>
      </c>
      <c r="E256" t="s">
        <v>34</v>
      </c>
      <c r="F256">
        <v>1300</v>
      </c>
      <c r="G256">
        <v>871</v>
      </c>
      <c r="H256" t="s">
        <v>376</v>
      </c>
    </row>
    <row r="257" spans="1:8" ht="12.75">
      <c r="A257" s="2">
        <v>38853</v>
      </c>
      <c r="B257" s="6">
        <v>0.5291666666666667</v>
      </c>
      <c r="C257">
        <v>-105.0818</v>
      </c>
      <c r="D257">
        <v>40.5645</v>
      </c>
      <c r="E257" t="s">
        <v>263</v>
      </c>
      <c r="F257">
        <v>820</v>
      </c>
      <c r="G257">
        <v>549</v>
      </c>
      <c r="H257" t="s">
        <v>376</v>
      </c>
    </row>
    <row r="258" spans="1:8" ht="12.75">
      <c r="A258" s="2">
        <v>38890</v>
      </c>
      <c r="B258" s="6">
        <v>0.46319444444444446</v>
      </c>
      <c r="C258">
        <v>-105.08235</v>
      </c>
      <c r="D258">
        <v>40.56445</v>
      </c>
      <c r="E258" t="s">
        <v>216</v>
      </c>
      <c r="F258">
        <v>840</v>
      </c>
      <c r="G258">
        <v>562.8</v>
      </c>
      <c r="H258" t="s">
        <v>211</v>
      </c>
    </row>
    <row r="259" spans="1:8" ht="12.75">
      <c r="A259" s="2">
        <v>38890</v>
      </c>
      <c r="B259" s="6">
        <v>0.4673611111111111</v>
      </c>
      <c r="C259">
        <v>-105.08235</v>
      </c>
      <c r="D259">
        <v>40.5644</v>
      </c>
      <c r="E259" t="s">
        <v>34</v>
      </c>
      <c r="F259">
        <v>790</v>
      </c>
      <c r="G259">
        <v>529.3</v>
      </c>
      <c r="H259" t="s">
        <v>276</v>
      </c>
    </row>
    <row r="260" spans="1:8" ht="12.75">
      <c r="A260" s="2">
        <v>38890</v>
      </c>
      <c r="B260" s="6">
        <v>0.47152777777777777</v>
      </c>
      <c r="C260">
        <v>-105.0817</v>
      </c>
      <c r="D260">
        <v>40.5645</v>
      </c>
      <c r="E260" t="s">
        <v>263</v>
      </c>
      <c r="F260">
        <v>340</v>
      </c>
      <c r="G260">
        <v>228</v>
      </c>
      <c r="H260" t="s">
        <v>276</v>
      </c>
    </row>
    <row r="261" spans="1:8" ht="12.75">
      <c r="A261" s="2">
        <v>38890</v>
      </c>
      <c r="B261" s="6">
        <v>0.47361111111111115</v>
      </c>
      <c r="C261">
        <v>-105.0822</v>
      </c>
      <c r="D261">
        <v>40.5647</v>
      </c>
      <c r="E261" t="s">
        <v>263</v>
      </c>
      <c r="F261">
        <v>330</v>
      </c>
      <c r="G261">
        <v>221</v>
      </c>
      <c r="H261" t="s">
        <v>276</v>
      </c>
    </row>
    <row r="262" spans="1:8" ht="12.75">
      <c r="A262" s="2">
        <v>38890</v>
      </c>
      <c r="B262" s="6">
        <v>0.4777777777777778</v>
      </c>
      <c r="C262">
        <v>-105.0835</v>
      </c>
      <c r="D262">
        <v>40.5643</v>
      </c>
      <c r="E262" t="s">
        <v>263</v>
      </c>
      <c r="F262">
        <v>300</v>
      </c>
      <c r="G262">
        <v>201</v>
      </c>
      <c r="H262" t="s">
        <v>276</v>
      </c>
    </row>
    <row r="263" spans="1:8" ht="12.75">
      <c r="A263" s="2">
        <v>38898</v>
      </c>
      <c r="B263" s="6">
        <v>0.4375</v>
      </c>
      <c r="C263">
        <v>-105.08245</v>
      </c>
      <c r="D263">
        <v>40.56447</v>
      </c>
      <c r="E263" t="s">
        <v>33</v>
      </c>
      <c r="F263">
        <v>870</v>
      </c>
      <c r="G263">
        <v>583</v>
      </c>
      <c r="H263" t="s">
        <v>377</v>
      </c>
    </row>
    <row r="264" spans="1:8" ht="12.75">
      <c r="A264" s="2">
        <v>38898</v>
      </c>
      <c r="B264" s="6">
        <v>0.44236111111111115</v>
      </c>
      <c r="C264">
        <v>-105.0831</v>
      </c>
      <c r="D264">
        <v>40.5641</v>
      </c>
      <c r="E264" t="s">
        <v>263</v>
      </c>
      <c r="F264">
        <v>600</v>
      </c>
      <c r="G264">
        <v>402</v>
      </c>
      <c r="H264" t="s">
        <v>377</v>
      </c>
    </row>
    <row r="265" spans="1:8" ht="12.75">
      <c r="A265" s="2">
        <v>38898</v>
      </c>
      <c r="B265" s="6">
        <v>0.4472222222222222</v>
      </c>
      <c r="C265">
        <v>-105.0836</v>
      </c>
      <c r="D265">
        <v>40.5642</v>
      </c>
      <c r="E265" t="s">
        <v>263</v>
      </c>
      <c r="F265">
        <v>330</v>
      </c>
      <c r="G265">
        <v>211</v>
      </c>
      <c r="H265" t="s">
        <v>377</v>
      </c>
    </row>
    <row r="266" spans="1:8" ht="12.75">
      <c r="A266" s="2">
        <v>38976</v>
      </c>
      <c r="B266" s="6">
        <v>0.36180555555555555</v>
      </c>
      <c r="C266">
        <v>-105.0822</v>
      </c>
      <c r="D266">
        <v>40.5646</v>
      </c>
      <c r="E266" t="s">
        <v>263</v>
      </c>
      <c r="F266">
        <v>690</v>
      </c>
      <c r="G266">
        <v>462</v>
      </c>
      <c r="H266" t="s">
        <v>378</v>
      </c>
    </row>
    <row r="267" spans="1:8" ht="12.75">
      <c r="A267" s="2">
        <v>38976</v>
      </c>
      <c r="B267" s="6">
        <v>0.3645833333333333</v>
      </c>
      <c r="C267">
        <v>-105.08235</v>
      </c>
      <c r="D267">
        <v>40.56445</v>
      </c>
      <c r="E267" t="s">
        <v>216</v>
      </c>
      <c r="F267">
        <v>820</v>
      </c>
      <c r="G267">
        <v>549</v>
      </c>
      <c r="H267" t="s">
        <v>378</v>
      </c>
    </row>
    <row r="268" spans="1:8" ht="12.75">
      <c r="A268" s="2">
        <v>38976</v>
      </c>
      <c r="B268" s="6">
        <v>0.3673611111111111</v>
      </c>
      <c r="C268">
        <v>-105.08235</v>
      </c>
      <c r="D268">
        <v>40.5644</v>
      </c>
      <c r="E268" t="s">
        <v>34</v>
      </c>
      <c r="F268">
        <v>750</v>
      </c>
      <c r="G268">
        <v>502</v>
      </c>
      <c r="H268" t="s">
        <v>378</v>
      </c>
    </row>
    <row r="269" spans="1:8" ht="12.75">
      <c r="A269" s="2">
        <v>38976</v>
      </c>
      <c r="B269" s="6">
        <v>0.37083333333333335</v>
      </c>
      <c r="C269">
        <v>-105.08245</v>
      </c>
      <c r="D269">
        <v>40.56447</v>
      </c>
      <c r="E269" t="s">
        <v>33</v>
      </c>
      <c r="F269">
        <v>950</v>
      </c>
      <c r="G269">
        <v>636</v>
      </c>
      <c r="H269" t="s">
        <v>378</v>
      </c>
    </row>
    <row r="270" spans="1:8" ht="12.75">
      <c r="A270" s="2">
        <v>38976</v>
      </c>
      <c r="B270" s="6">
        <v>0.3736111111111111</v>
      </c>
      <c r="C270">
        <v>-105.1082</v>
      </c>
      <c r="D270">
        <v>40.5645</v>
      </c>
      <c r="E270" t="s">
        <v>263</v>
      </c>
      <c r="F270">
        <v>700</v>
      </c>
      <c r="G270">
        <v>469</v>
      </c>
      <c r="H270" t="s">
        <v>378</v>
      </c>
    </row>
    <row r="271" spans="1:8" ht="12.75">
      <c r="A271" s="2">
        <v>38976</v>
      </c>
      <c r="B271" s="6">
        <v>0.3763888888888889</v>
      </c>
      <c r="C271">
        <v>-105.08235</v>
      </c>
      <c r="D271">
        <v>40.56455</v>
      </c>
      <c r="E271" t="s">
        <v>32</v>
      </c>
      <c r="F271">
        <v>1010</v>
      </c>
      <c r="G271">
        <v>677</v>
      </c>
      <c r="H271" t="s">
        <v>378</v>
      </c>
    </row>
    <row r="272" spans="1:8" ht="12.75">
      <c r="A272" s="2">
        <v>38976</v>
      </c>
      <c r="B272" s="6">
        <v>0.38055555555555554</v>
      </c>
      <c r="C272">
        <v>-105.0826</v>
      </c>
      <c r="D272">
        <v>40.5646</v>
      </c>
      <c r="E272" t="s">
        <v>263</v>
      </c>
      <c r="F272">
        <v>700</v>
      </c>
      <c r="G272">
        <v>469</v>
      </c>
      <c r="H272" t="s">
        <v>378</v>
      </c>
    </row>
    <row r="273" spans="1:8" ht="12.75">
      <c r="A273" s="2">
        <v>38976</v>
      </c>
      <c r="B273" s="6">
        <v>0.3888888888888889</v>
      </c>
      <c r="C273">
        <v>-105.0839</v>
      </c>
      <c r="D273">
        <v>40.5637</v>
      </c>
      <c r="E273" t="s">
        <v>263</v>
      </c>
      <c r="F273">
        <v>660</v>
      </c>
      <c r="G273">
        <v>442</v>
      </c>
      <c r="H273" t="s">
        <v>378</v>
      </c>
    </row>
    <row r="274" spans="1:8" ht="12.75">
      <c r="A274" s="2">
        <v>38976</v>
      </c>
      <c r="B274" s="6">
        <v>0.3923611111111111</v>
      </c>
      <c r="C274">
        <v>-105.0841</v>
      </c>
      <c r="D274">
        <v>40.5636</v>
      </c>
      <c r="E274" t="s">
        <v>263</v>
      </c>
      <c r="F274">
        <v>650</v>
      </c>
      <c r="G274">
        <v>435</v>
      </c>
      <c r="H274" t="s">
        <v>378</v>
      </c>
    </row>
    <row r="275" spans="1:8" ht="12.75">
      <c r="A275" s="2">
        <v>38976</v>
      </c>
      <c r="B275" s="6">
        <v>0.3993055555555556</v>
      </c>
      <c r="C275">
        <v>-105.0817</v>
      </c>
      <c r="D275">
        <v>40.5644</v>
      </c>
      <c r="E275" t="s">
        <v>263</v>
      </c>
      <c r="F275">
        <v>680</v>
      </c>
      <c r="G275">
        <v>455</v>
      </c>
      <c r="H275" t="s">
        <v>378</v>
      </c>
    </row>
    <row r="276" spans="1:8" ht="12.75">
      <c r="A276" s="2">
        <v>38976</v>
      </c>
      <c r="B276" s="6">
        <v>0.40625</v>
      </c>
      <c r="C276">
        <v>-105.08235</v>
      </c>
      <c r="D276">
        <v>40.56455</v>
      </c>
      <c r="E276" t="s">
        <v>32</v>
      </c>
      <c r="F276">
        <v>930</v>
      </c>
      <c r="G276">
        <v>623</v>
      </c>
      <c r="H276" t="s">
        <v>378</v>
      </c>
    </row>
    <row r="277" spans="1:8" ht="12.75">
      <c r="A277" s="2">
        <v>38976</v>
      </c>
      <c r="B277" s="6">
        <v>0.5479166666666667</v>
      </c>
      <c r="C277">
        <v>-105.08235</v>
      </c>
      <c r="D277">
        <v>40.56455</v>
      </c>
      <c r="E277" t="s">
        <v>402</v>
      </c>
      <c r="F277">
        <v>985</v>
      </c>
      <c r="G277">
        <v>696</v>
      </c>
      <c r="H277" t="s">
        <v>378</v>
      </c>
    </row>
    <row r="278" spans="1:8" ht="12.75">
      <c r="A278" s="2">
        <v>38976</v>
      </c>
      <c r="B278" s="6">
        <v>0.5499999999999999</v>
      </c>
      <c r="C278">
        <v>-105.0834</v>
      </c>
      <c r="D278">
        <v>40.5643</v>
      </c>
      <c r="E278" t="s">
        <v>263</v>
      </c>
      <c r="F278">
        <v>700</v>
      </c>
      <c r="G278">
        <v>469</v>
      </c>
      <c r="H278" t="s">
        <v>378</v>
      </c>
    </row>
    <row r="279" spans="1:8" ht="12.75">
      <c r="A279" s="2">
        <v>38976</v>
      </c>
      <c r="B279" s="6">
        <v>0.5541666666666667</v>
      </c>
      <c r="C279">
        <v>-105.0838</v>
      </c>
      <c r="D279">
        <v>40.564</v>
      </c>
      <c r="E279" t="s">
        <v>263</v>
      </c>
      <c r="F279">
        <v>680</v>
      </c>
      <c r="G279">
        <v>455</v>
      </c>
      <c r="H279" t="s">
        <v>378</v>
      </c>
    </row>
    <row r="280" spans="1:9" ht="12.75">
      <c r="A280" s="2">
        <v>38976</v>
      </c>
      <c r="B280" s="6">
        <v>0.5583333333333333</v>
      </c>
      <c r="C280">
        <v>-105.0863</v>
      </c>
      <c r="D280">
        <v>40.5624</v>
      </c>
      <c r="E280" t="s">
        <v>263</v>
      </c>
      <c r="F280">
        <v>650</v>
      </c>
      <c r="G280">
        <v>435</v>
      </c>
      <c r="H280" t="s">
        <v>378</v>
      </c>
      <c r="I280" t="s">
        <v>212</v>
      </c>
    </row>
    <row r="281" spans="1:8" ht="12.75">
      <c r="A281" s="2">
        <v>38976</v>
      </c>
      <c r="B281" s="6">
        <v>0.5590277777777778</v>
      </c>
      <c r="C281">
        <v>-105.0865</v>
      </c>
      <c r="D281">
        <v>40.5625</v>
      </c>
      <c r="E281" t="s">
        <v>263</v>
      </c>
      <c r="F281">
        <v>650</v>
      </c>
      <c r="G281">
        <v>435</v>
      </c>
      <c r="H281" t="s">
        <v>378</v>
      </c>
    </row>
    <row r="282" spans="1:8" ht="12.75">
      <c r="A282" s="2">
        <v>38976</v>
      </c>
      <c r="B282" s="6">
        <v>0.5625</v>
      </c>
      <c r="C282">
        <v>-105.088</v>
      </c>
      <c r="D282">
        <v>40.5624</v>
      </c>
      <c r="E282" t="s">
        <v>186</v>
      </c>
      <c r="F282">
        <v>670</v>
      </c>
      <c r="G282">
        <v>449</v>
      </c>
      <c r="H282" t="s">
        <v>378</v>
      </c>
    </row>
    <row r="283" spans="1:8" ht="12.75">
      <c r="A283" s="2">
        <v>38976</v>
      </c>
      <c r="B283" s="6">
        <v>0.5666666666666667</v>
      </c>
      <c r="C283">
        <v>-105.0895</v>
      </c>
      <c r="D283">
        <v>40.5625</v>
      </c>
      <c r="E283" t="s">
        <v>186</v>
      </c>
      <c r="F283">
        <v>685</v>
      </c>
      <c r="G283">
        <v>459</v>
      </c>
      <c r="H283" t="s">
        <v>378</v>
      </c>
    </row>
    <row r="284" spans="1:8" ht="12.75">
      <c r="A284" s="2">
        <v>38976</v>
      </c>
      <c r="B284" s="6">
        <v>0.5756944444444444</v>
      </c>
      <c r="C284">
        <v>-105.0826</v>
      </c>
      <c r="D284">
        <v>40.5646</v>
      </c>
      <c r="E284" t="s">
        <v>263</v>
      </c>
      <c r="F284">
        <v>710</v>
      </c>
      <c r="G284">
        <v>476</v>
      </c>
      <c r="H284" t="s">
        <v>378</v>
      </c>
    </row>
    <row r="285" spans="1:8" ht="12.75">
      <c r="A285" s="2">
        <v>38976</v>
      </c>
      <c r="B285" s="6">
        <v>0.5819444444444445</v>
      </c>
      <c r="C285">
        <v>-105.0818</v>
      </c>
      <c r="D285">
        <v>40.5644</v>
      </c>
      <c r="E285" t="s">
        <v>263</v>
      </c>
      <c r="F285">
        <v>710</v>
      </c>
      <c r="G285">
        <v>476</v>
      </c>
      <c r="H285" t="s">
        <v>378</v>
      </c>
    </row>
    <row r="286" spans="1:8" ht="12.75">
      <c r="A286" s="2">
        <v>38976</v>
      </c>
      <c r="B286" s="6">
        <v>0.5875</v>
      </c>
      <c r="C286">
        <v>-105.084</v>
      </c>
      <c r="D286">
        <v>40.5637</v>
      </c>
      <c r="E286" t="s">
        <v>263</v>
      </c>
      <c r="F286">
        <v>680</v>
      </c>
      <c r="G286">
        <v>455</v>
      </c>
      <c r="H286" t="s">
        <v>378</v>
      </c>
    </row>
    <row r="287" spans="1:8" ht="12.75">
      <c r="A287" s="2">
        <v>39008</v>
      </c>
      <c r="B287" s="6">
        <v>0.34652777777777777</v>
      </c>
      <c r="C287">
        <v>-105.08235</v>
      </c>
      <c r="D287">
        <v>40.56445</v>
      </c>
      <c r="E287" t="s">
        <v>216</v>
      </c>
      <c r="F287">
        <v>855</v>
      </c>
      <c r="G287">
        <f>F287*0.67</f>
        <v>572.85</v>
      </c>
      <c r="H287" t="s">
        <v>320</v>
      </c>
    </row>
    <row r="288" spans="1:8" ht="12.75">
      <c r="A288" s="2">
        <v>39008</v>
      </c>
      <c r="B288" s="6">
        <v>0.34722222222222227</v>
      </c>
      <c r="C288">
        <v>-105.08245</v>
      </c>
      <c r="D288">
        <v>40.56447</v>
      </c>
      <c r="E288" t="s">
        <v>33</v>
      </c>
      <c r="F288">
        <v>920</v>
      </c>
      <c r="G288">
        <f aca="true" t="shared" si="2" ref="G288:G296">F288*0.67</f>
        <v>616.4000000000001</v>
      </c>
      <c r="H288" t="s">
        <v>376</v>
      </c>
    </row>
    <row r="289" spans="1:8" ht="12.75">
      <c r="A289" s="2">
        <v>39008</v>
      </c>
      <c r="B289" s="6">
        <v>0.3548611111111111</v>
      </c>
      <c r="C289">
        <v>-105.0818</v>
      </c>
      <c r="D289">
        <v>40.5645</v>
      </c>
      <c r="E289" t="s">
        <v>263</v>
      </c>
      <c r="F289">
        <v>760</v>
      </c>
      <c r="G289">
        <f t="shared" si="2"/>
        <v>509.20000000000005</v>
      </c>
      <c r="H289" t="s">
        <v>100</v>
      </c>
    </row>
    <row r="290" spans="1:8" ht="12.75">
      <c r="A290" s="2">
        <v>39008</v>
      </c>
      <c r="B290" s="6">
        <v>0.4131944444444444</v>
      </c>
      <c r="C290">
        <v>-105.0817</v>
      </c>
      <c r="D290">
        <v>40.5644</v>
      </c>
      <c r="E290" t="s">
        <v>263</v>
      </c>
      <c r="F290">
        <v>740</v>
      </c>
      <c r="G290">
        <f t="shared" si="2"/>
        <v>495.8</v>
      </c>
      <c r="H290" t="s">
        <v>376</v>
      </c>
    </row>
    <row r="291" spans="1:8" ht="12.75">
      <c r="A291" s="2">
        <v>39008</v>
      </c>
      <c r="B291" s="6">
        <v>0.41805555555555557</v>
      </c>
      <c r="C291">
        <v>-105.0825</v>
      </c>
      <c r="D291">
        <v>40.5644</v>
      </c>
      <c r="E291" t="s">
        <v>263</v>
      </c>
      <c r="F291">
        <v>760</v>
      </c>
      <c r="G291">
        <f t="shared" si="2"/>
        <v>509.20000000000005</v>
      </c>
      <c r="H291" t="s">
        <v>376</v>
      </c>
    </row>
    <row r="292" spans="1:8" ht="12.75">
      <c r="A292" s="2">
        <v>39008</v>
      </c>
      <c r="B292" s="6">
        <v>0.42291666666666666</v>
      </c>
      <c r="C292">
        <v>-105.0833</v>
      </c>
      <c r="D292">
        <v>40.5643</v>
      </c>
      <c r="E292" t="s">
        <v>263</v>
      </c>
      <c r="F292">
        <v>760</v>
      </c>
      <c r="G292">
        <f t="shared" si="2"/>
        <v>509.20000000000005</v>
      </c>
      <c r="H292" t="s">
        <v>376</v>
      </c>
    </row>
    <row r="293" spans="1:8" ht="12.75">
      <c r="A293" s="2">
        <v>39008</v>
      </c>
      <c r="B293" s="6">
        <v>0.4277777777777778</v>
      </c>
      <c r="C293">
        <v>-105.0839</v>
      </c>
      <c r="D293">
        <v>40.564</v>
      </c>
      <c r="E293" t="s">
        <v>263</v>
      </c>
      <c r="F293">
        <v>730</v>
      </c>
      <c r="G293">
        <f t="shared" si="2"/>
        <v>489.1</v>
      </c>
      <c r="H293" t="s">
        <v>376</v>
      </c>
    </row>
    <row r="294" spans="1:8" ht="12.75">
      <c r="A294" s="2">
        <v>39008</v>
      </c>
      <c r="B294" s="6">
        <v>0.43263888888888885</v>
      </c>
      <c r="C294">
        <v>-105.0827</v>
      </c>
      <c r="D294">
        <v>40.5645</v>
      </c>
      <c r="E294" t="s">
        <v>263</v>
      </c>
      <c r="F294">
        <v>730</v>
      </c>
      <c r="G294">
        <f t="shared" si="2"/>
        <v>489.1</v>
      </c>
      <c r="H294" t="s">
        <v>376</v>
      </c>
    </row>
    <row r="295" spans="1:8" ht="12.75">
      <c r="A295" s="2">
        <v>39008</v>
      </c>
      <c r="B295" s="6">
        <v>0.5812499999999999</v>
      </c>
      <c r="C295">
        <v>-105.0824</v>
      </c>
      <c r="D295">
        <v>40.5646</v>
      </c>
      <c r="E295" t="s">
        <v>263</v>
      </c>
      <c r="F295">
        <v>740</v>
      </c>
      <c r="G295">
        <f t="shared" si="2"/>
        <v>495.8</v>
      </c>
      <c r="H295" t="s">
        <v>376</v>
      </c>
    </row>
    <row r="296" spans="1:8" ht="12.75">
      <c r="A296" s="2">
        <v>39008</v>
      </c>
      <c r="B296" s="6">
        <v>0.5861111111111111</v>
      </c>
      <c r="C296">
        <v>-105.08225</v>
      </c>
      <c r="D296">
        <v>40.56447</v>
      </c>
      <c r="E296" t="s">
        <v>35</v>
      </c>
      <c r="F296">
        <v>770</v>
      </c>
      <c r="G296">
        <f t="shared" si="2"/>
        <v>515.9</v>
      </c>
      <c r="H296" t="s">
        <v>376</v>
      </c>
    </row>
    <row r="297" spans="1:8" ht="12.75">
      <c r="A297" s="2">
        <v>39008</v>
      </c>
      <c r="B297" s="6">
        <v>0.5888888888888889</v>
      </c>
      <c r="C297">
        <v>-105.08235</v>
      </c>
      <c r="D297">
        <v>40.56445</v>
      </c>
      <c r="E297" t="s">
        <v>216</v>
      </c>
      <c r="F297">
        <v>870</v>
      </c>
      <c r="G297">
        <v>583</v>
      </c>
      <c r="H297" t="s">
        <v>376</v>
      </c>
    </row>
    <row r="298" spans="1:8" ht="12.75">
      <c r="A298" s="2">
        <v>39008</v>
      </c>
      <c r="B298" s="6">
        <v>0.59375</v>
      </c>
      <c r="C298">
        <v>-105.0826</v>
      </c>
      <c r="D298">
        <v>40.5676</v>
      </c>
      <c r="E298" t="s">
        <v>263</v>
      </c>
      <c r="F298">
        <v>750</v>
      </c>
      <c r="G298">
        <v>502</v>
      </c>
      <c r="H298" t="s">
        <v>376</v>
      </c>
    </row>
    <row r="299" spans="1:8" ht="12.75">
      <c r="A299" s="2">
        <v>39008</v>
      </c>
      <c r="B299" s="6">
        <v>0.5972222222222222</v>
      </c>
      <c r="C299">
        <v>-105.08235</v>
      </c>
      <c r="D299">
        <v>40.5644</v>
      </c>
      <c r="E299" t="s">
        <v>34</v>
      </c>
      <c r="F299">
        <v>750</v>
      </c>
      <c r="G299">
        <v>502</v>
      </c>
      <c r="H299" t="s">
        <v>376</v>
      </c>
    </row>
    <row r="300" spans="1:8" ht="12.75">
      <c r="A300" s="2">
        <v>39010</v>
      </c>
      <c r="B300" s="6">
        <v>0.3368055555555556</v>
      </c>
      <c r="C300">
        <v>-105.08235</v>
      </c>
      <c r="D300">
        <v>40.56445</v>
      </c>
      <c r="E300" t="s">
        <v>216</v>
      </c>
      <c r="F300">
        <v>800</v>
      </c>
      <c r="G300">
        <v>536</v>
      </c>
      <c r="H300" t="s">
        <v>376</v>
      </c>
    </row>
    <row r="301" spans="1:8" ht="12.75">
      <c r="A301" s="2">
        <v>39010</v>
      </c>
      <c r="B301" s="6">
        <v>0.33888888888888885</v>
      </c>
      <c r="C301">
        <v>-105.0833</v>
      </c>
      <c r="D301">
        <v>40.5642</v>
      </c>
      <c r="E301" t="s">
        <v>263</v>
      </c>
      <c r="F301">
        <v>790</v>
      </c>
      <c r="G301">
        <v>529</v>
      </c>
      <c r="H301" t="s">
        <v>376</v>
      </c>
    </row>
    <row r="302" spans="1:8" ht="12.75">
      <c r="A302" s="2">
        <v>39010</v>
      </c>
      <c r="B302" s="6">
        <v>0.3423611111111111</v>
      </c>
      <c r="C302">
        <v>-105.0832</v>
      </c>
      <c r="D302">
        <v>40.5643</v>
      </c>
      <c r="E302" t="s">
        <v>263</v>
      </c>
      <c r="F302">
        <v>790</v>
      </c>
      <c r="G302">
        <v>529</v>
      </c>
      <c r="H302" t="s">
        <v>376</v>
      </c>
    </row>
    <row r="303" spans="1:8" ht="12.75">
      <c r="A303" s="2">
        <v>39010</v>
      </c>
      <c r="B303" s="6">
        <v>0.5083333333333333</v>
      </c>
      <c r="C303">
        <v>-105.08235</v>
      </c>
      <c r="D303">
        <v>40.56445</v>
      </c>
      <c r="E303" t="s">
        <v>216</v>
      </c>
      <c r="F303">
        <v>810</v>
      </c>
      <c r="G303">
        <v>543</v>
      </c>
      <c r="H303" t="s">
        <v>376</v>
      </c>
    </row>
    <row r="304" spans="1:8" ht="12.75">
      <c r="A304" s="2">
        <v>39010</v>
      </c>
      <c r="B304" s="6">
        <v>0.5131944444444444</v>
      </c>
      <c r="C304">
        <v>-105.0834</v>
      </c>
      <c r="D304">
        <v>40.5643</v>
      </c>
      <c r="E304" t="s">
        <v>263</v>
      </c>
      <c r="F304">
        <v>760</v>
      </c>
      <c r="G304">
        <v>509</v>
      </c>
      <c r="H304" t="s">
        <v>376</v>
      </c>
    </row>
    <row r="305" spans="1:8" ht="12.75">
      <c r="A305" s="2">
        <v>39010</v>
      </c>
      <c r="B305" s="6">
        <v>0.5152777777777778</v>
      </c>
      <c r="C305">
        <v>-105.0837</v>
      </c>
      <c r="D305">
        <v>40.5641</v>
      </c>
      <c r="E305" t="s">
        <v>263</v>
      </c>
      <c r="F305">
        <v>780</v>
      </c>
      <c r="G305">
        <v>523</v>
      </c>
      <c r="H305" t="s">
        <v>376</v>
      </c>
    </row>
    <row r="306" spans="1:8" ht="12.75">
      <c r="A306" s="2">
        <v>39010</v>
      </c>
      <c r="B306" s="6">
        <v>0.5180555555555556</v>
      </c>
      <c r="C306">
        <v>-105.0837</v>
      </c>
      <c r="D306">
        <v>40.564</v>
      </c>
      <c r="E306" t="s">
        <v>263</v>
      </c>
      <c r="F306">
        <v>760</v>
      </c>
      <c r="G306">
        <v>509</v>
      </c>
      <c r="H306" t="s">
        <v>376</v>
      </c>
    </row>
    <row r="307" spans="1:8" ht="12.75">
      <c r="A307" s="2">
        <v>39010</v>
      </c>
      <c r="B307" s="6">
        <v>0.5215277777777778</v>
      </c>
      <c r="C307">
        <v>-105.08235</v>
      </c>
      <c r="D307">
        <v>40.56455</v>
      </c>
      <c r="E307" t="s">
        <v>402</v>
      </c>
      <c r="F307">
        <v>970</v>
      </c>
      <c r="G307">
        <v>650</v>
      </c>
      <c r="H307" t="s">
        <v>376</v>
      </c>
    </row>
    <row r="308" spans="1:8" ht="12.75">
      <c r="A308" s="2">
        <v>39010</v>
      </c>
      <c r="B308" s="6">
        <v>0.5347222222222222</v>
      </c>
      <c r="C308">
        <v>-105.08235</v>
      </c>
      <c r="D308">
        <v>40.5645</v>
      </c>
      <c r="E308" t="s">
        <v>403</v>
      </c>
      <c r="F308">
        <v>990</v>
      </c>
      <c r="G308">
        <v>663</v>
      </c>
      <c r="H308" t="s">
        <v>376</v>
      </c>
    </row>
    <row r="309" spans="1:8" ht="12.75">
      <c r="A309" s="2">
        <v>39010</v>
      </c>
      <c r="B309" s="6">
        <v>0.5875</v>
      </c>
      <c r="C309">
        <v>-105.0833</v>
      </c>
      <c r="D309">
        <v>40.5643</v>
      </c>
      <c r="E309" t="s">
        <v>263</v>
      </c>
      <c r="F309">
        <v>770</v>
      </c>
      <c r="G309">
        <v>516</v>
      </c>
      <c r="H309" t="s">
        <v>376</v>
      </c>
    </row>
    <row r="310" spans="1:8" ht="12.75">
      <c r="A310" s="2">
        <v>39010</v>
      </c>
      <c r="B310" s="6">
        <v>0.5902777777777778</v>
      </c>
      <c r="C310">
        <v>-105.08245</v>
      </c>
      <c r="D310">
        <v>40.56447</v>
      </c>
      <c r="E310" t="s">
        <v>33</v>
      </c>
      <c r="F310">
        <v>900</v>
      </c>
      <c r="G310">
        <v>603</v>
      </c>
      <c r="H310" t="s">
        <v>376</v>
      </c>
    </row>
    <row r="311" spans="1:8" ht="12.75">
      <c r="A311" s="2">
        <v>39010</v>
      </c>
      <c r="B311" s="6">
        <v>0.5916666666666667</v>
      </c>
      <c r="C311">
        <v>-105.08235</v>
      </c>
      <c r="D311">
        <v>40.5644</v>
      </c>
      <c r="E311" t="s">
        <v>34</v>
      </c>
      <c r="F311">
        <v>770</v>
      </c>
      <c r="G311">
        <v>516</v>
      </c>
      <c r="H311" t="s">
        <v>376</v>
      </c>
    </row>
    <row r="312" spans="1:8" ht="12.75">
      <c r="A312" s="2">
        <v>39010</v>
      </c>
      <c r="B312" s="6">
        <v>0.5930555555555556</v>
      </c>
      <c r="C312">
        <v>-105.0818</v>
      </c>
      <c r="D312">
        <v>40.5644</v>
      </c>
      <c r="E312" t="s">
        <v>263</v>
      </c>
      <c r="F312">
        <v>750</v>
      </c>
      <c r="G312">
        <v>502</v>
      </c>
      <c r="H312" t="s">
        <v>376</v>
      </c>
    </row>
    <row r="313" spans="1:8" ht="12.75">
      <c r="A313" s="2">
        <v>39010</v>
      </c>
      <c r="B313" s="6">
        <v>0.6</v>
      </c>
      <c r="C313">
        <v>-105.0816</v>
      </c>
      <c r="D313">
        <v>40.5644</v>
      </c>
      <c r="E313" t="s">
        <v>263</v>
      </c>
      <c r="F313">
        <v>740</v>
      </c>
      <c r="G313">
        <v>496</v>
      </c>
      <c r="H313" t="s">
        <v>376</v>
      </c>
    </row>
    <row r="314" spans="1:8" ht="12.75">
      <c r="A314" s="2">
        <v>39011</v>
      </c>
      <c r="B314" s="6">
        <v>0.41250000000000003</v>
      </c>
      <c r="C314">
        <v>-105.08245</v>
      </c>
      <c r="D314">
        <v>40.56447</v>
      </c>
      <c r="E314" t="s">
        <v>33</v>
      </c>
      <c r="F314">
        <v>940</v>
      </c>
      <c r="G314">
        <f aca="true" t="shared" si="3" ref="G314:G433">F314*0.67</f>
        <v>629.8000000000001</v>
      </c>
      <c r="H314" t="s">
        <v>376</v>
      </c>
    </row>
    <row r="315" spans="1:8" ht="12.75">
      <c r="A315" s="2">
        <v>39011</v>
      </c>
      <c r="B315" s="6">
        <v>0.42083333333333334</v>
      </c>
      <c r="C315">
        <v>-105.08235</v>
      </c>
      <c r="D315">
        <v>40.56455</v>
      </c>
      <c r="E315" t="s">
        <v>402</v>
      </c>
      <c r="F315">
        <v>940</v>
      </c>
      <c r="G315">
        <f t="shared" si="3"/>
        <v>629.8000000000001</v>
      </c>
      <c r="H315" t="s">
        <v>376</v>
      </c>
    </row>
    <row r="316" spans="1:8" ht="12.75">
      <c r="A316" s="2">
        <v>39011</v>
      </c>
      <c r="B316" s="6">
        <v>0.4215277777777778</v>
      </c>
      <c r="C316">
        <v>-105.08235</v>
      </c>
      <c r="D316">
        <v>40.5644</v>
      </c>
      <c r="E316" t="s">
        <v>34</v>
      </c>
      <c r="F316">
        <v>770</v>
      </c>
      <c r="G316">
        <f t="shared" si="3"/>
        <v>515.9</v>
      </c>
      <c r="H316" t="s">
        <v>376</v>
      </c>
    </row>
    <row r="317" spans="1:8" ht="12.75">
      <c r="A317" s="2">
        <v>39011</v>
      </c>
      <c r="B317" s="6">
        <v>0.42291666666666666</v>
      </c>
      <c r="C317">
        <v>-105.08225</v>
      </c>
      <c r="D317">
        <v>40.56447</v>
      </c>
      <c r="E317" t="s">
        <v>35</v>
      </c>
      <c r="F317">
        <v>770</v>
      </c>
      <c r="G317">
        <f t="shared" si="3"/>
        <v>515.9</v>
      </c>
      <c r="H317" t="s">
        <v>376</v>
      </c>
    </row>
    <row r="318" spans="1:8" ht="12.75">
      <c r="A318" s="2">
        <v>39011</v>
      </c>
      <c r="B318" s="6">
        <v>0.43124999999999997</v>
      </c>
      <c r="C318">
        <v>-105.08235</v>
      </c>
      <c r="D318">
        <v>40.56445</v>
      </c>
      <c r="E318" t="s">
        <v>216</v>
      </c>
      <c r="F318">
        <v>780</v>
      </c>
      <c r="G318">
        <f t="shared" si="3"/>
        <v>522.6</v>
      </c>
      <c r="H318" t="s">
        <v>376</v>
      </c>
    </row>
    <row r="319" spans="1:8" ht="12.75">
      <c r="A319" s="2">
        <v>39018</v>
      </c>
      <c r="B319" s="6">
        <v>0.41875</v>
      </c>
      <c r="C319">
        <v>-105.08235</v>
      </c>
      <c r="D319">
        <v>40.5645</v>
      </c>
      <c r="E319" t="s">
        <v>403</v>
      </c>
      <c r="F319">
        <v>1030</v>
      </c>
      <c r="G319">
        <f t="shared" si="3"/>
        <v>690.1</v>
      </c>
      <c r="H319" t="s">
        <v>29</v>
      </c>
    </row>
    <row r="320" spans="1:8" ht="12.75">
      <c r="A320" s="2">
        <v>39018</v>
      </c>
      <c r="B320" s="6">
        <v>0.42569444444444443</v>
      </c>
      <c r="C320">
        <v>-105.0823</v>
      </c>
      <c r="D320">
        <v>40.5645</v>
      </c>
      <c r="E320" t="s">
        <v>263</v>
      </c>
      <c r="F320">
        <v>790</v>
      </c>
      <c r="G320">
        <f t="shared" si="3"/>
        <v>529.3000000000001</v>
      </c>
      <c r="H320" t="s">
        <v>29</v>
      </c>
    </row>
    <row r="321" spans="1:8" ht="12.75">
      <c r="A321" s="2">
        <v>39018</v>
      </c>
      <c r="B321" s="6">
        <v>0.43263888888888885</v>
      </c>
      <c r="C321">
        <v>-105.08235</v>
      </c>
      <c r="D321">
        <v>40.5644</v>
      </c>
      <c r="E321" t="s">
        <v>34</v>
      </c>
      <c r="F321">
        <v>770</v>
      </c>
      <c r="G321">
        <f t="shared" si="3"/>
        <v>515.9</v>
      </c>
      <c r="H321" t="s">
        <v>29</v>
      </c>
    </row>
    <row r="322" spans="1:8" ht="12.75">
      <c r="A322" s="2">
        <v>39018</v>
      </c>
      <c r="B322" s="6">
        <v>0.44027777777777777</v>
      </c>
      <c r="C322">
        <v>-105.0817</v>
      </c>
      <c r="D322">
        <v>40.5644</v>
      </c>
      <c r="E322" t="s">
        <v>263</v>
      </c>
      <c r="F322">
        <v>770</v>
      </c>
      <c r="G322">
        <f t="shared" si="3"/>
        <v>515.9</v>
      </c>
      <c r="H322" t="s">
        <v>29</v>
      </c>
    </row>
    <row r="323" spans="1:8" ht="12.75">
      <c r="A323" s="2">
        <v>39018</v>
      </c>
      <c r="B323" s="6">
        <v>0.4444444444444444</v>
      </c>
      <c r="C323">
        <v>-105.0825</v>
      </c>
      <c r="D323">
        <v>40.5645</v>
      </c>
      <c r="E323" t="s">
        <v>263</v>
      </c>
      <c r="F323">
        <v>760</v>
      </c>
      <c r="G323">
        <f t="shared" si="3"/>
        <v>509.20000000000005</v>
      </c>
      <c r="H323" t="s">
        <v>29</v>
      </c>
    </row>
    <row r="324" spans="1:8" ht="12.75">
      <c r="A324" s="2">
        <v>39210</v>
      </c>
      <c r="B324" s="6">
        <v>0.3368055555555556</v>
      </c>
      <c r="C324">
        <v>-105.0833</v>
      </c>
      <c r="D324">
        <v>40.5643</v>
      </c>
      <c r="E324" t="s">
        <v>198</v>
      </c>
      <c r="F324">
        <v>770</v>
      </c>
      <c r="G324">
        <f t="shared" si="3"/>
        <v>515.9</v>
      </c>
      <c r="H324" t="s">
        <v>253</v>
      </c>
    </row>
    <row r="325" spans="1:8" ht="12.75">
      <c r="A325" s="2">
        <v>39210</v>
      </c>
      <c r="B325" s="6">
        <v>0.34097222222222223</v>
      </c>
      <c r="C325">
        <v>-105.0839</v>
      </c>
      <c r="D325">
        <v>40.5637</v>
      </c>
      <c r="E325" t="s">
        <v>198</v>
      </c>
      <c r="F325">
        <v>780</v>
      </c>
      <c r="G325">
        <f t="shared" si="3"/>
        <v>522.6</v>
      </c>
      <c r="H325" t="s">
        <v>253</v>
      </c>
    </row>
    <row r="326" spans="1:8" ht="12.75">
      <c r="A326" s="2">
        <v>39210</v>
      </c>
      <c r="B326" s="6">
        <v>0.34652777777777777</v>
      </c>
      <c r="C326">
        <v>-105.084</v>
      </c>
      <c r="D326">
        <v>40.5642</v>
      </c>
      <c r="E326" t="s">
        <v>198</v>
      </c>
      <c r="F326">
        <v>880</v>
      </c>
      <c r="G326">
        <f t="shared" si="3"/>
        <v>589.6</v>
      </c>
      <c r="H326" t="s">
        <v>253</v>
      </c>
    </row>
    <row r="327" spans="1:8" ht="12.75">
      <c r="A327" s="2">
        <v>39210</v>
      </c>
      <c r="B327" s="6">
        <v>0.3506944444444444</v>
      </c>
      <c r="C327">
        <v>-105.08235</v>
      </c>
      <c r="D327">
        <v>40.5645</v>
      </c>
      <c r="E327" t="s">
        <v>403</v>
      </c>
      <c r="F327">
        <v>740</v>
      </c>
      <c r="G327">
        <f t="shared" si="3"/>
        <v>495.8</v>
      </c>
      <c r="H327" t="s">
        <v>253</v>
      </c>
    </row>
    <row r="328" spans="1:8" ht="12.75">
      <c r="A328" s="2">
        <v>39210</v>
      </c>
      <c r="B328" s="6">
        <v>0.3541666666666667</v>
      </c>
      <c r="C328">
        <v>-105.08235</v>
      </c>
      <c r="D328">
        <v>40.5644</v>
      </c>
      <c r="E328" t="s">
        <v>34</v>
      </c>
      <c r="F328">
        <v>690</v>
      </c>
      <c r="G328">
        <f t="shared" si="3"/>
        <v>462.3</v>
      </c>
      <c r="H328" t="s">
        <v>253</v>
      </c>
    </row>
    <row r="329" spans="1:8" ht="12.75">
      <c r="A329" s="2">
        <v>39210</v>
      </c>
      <c r="B329" s="6">
        <v>0.40972222222222227</v>
      </c>
      <c r="C329">
        <v>-105.08235</v>
      </c>
      <c r="D329">
        <v>40.5644</v>
      </c>
      <c r="E329" t="s">
        <v>34</v>
      </c>
      <c r="F329">
        <v>710</v>
      </c>
      <c r="G329">
        <f t="shared" si="3"/>
        <v>475.70000000000005</v>
      </c>
      <c r="H329" t="s">
        <v>253</v>
      </c>
    </row>
    <row r="330" spans="1:8" ht="12.75">
      <c r="A330" s="2">
        <v>39210</v>
      </c>
      <c r="B330" s="6">
        <v>0.4131944444444444</v>
      </c>
      <c r="C330">
        <v>-105.0827</v>
      </c>
      <c r="D330">
        <v>40.5646</v>
      </c>
      <c r="E330" t="s">
        <v>198</v>
      </c>
      <c r="F330">
        <v>780</v>
      </c>
      <c r="G330">
        <f t="shared" si="3"/>
        <v>522.6</v>
      </c>
      <c r="H330" t="s">
        <v>253</v>
      </c>
    </row>
    <row r="331" spans="1:8" ht="12.75">
      <c r="A331" s="2">
        <v>39210</v>
      </c>
      <c r="B331" s="6">
        <v>0.4152777777777778</v>
      </c>
      <c r="C331">
        <v>-105.0832</v>
      </c>
      <c r="D331">
        <v>40.5645</v>
      </c>
      <c r="E331" t="s">
        <v>198</v>
      </c>
      <c r="F331">
        <v>790</v>
      </c>
      <c r="G331">
        <f t="shared" si="3"/>
        <v>529.3000000000001</v>
      </c>
      <c r="H331" t="s">
        <v>253</v>
      </c>
    </row>
    <row r="332" spans="1:8" ht="12.75">
      <c r="A332" s="2">
        <v>39210</v>
      </c>
      <c r="B332" s="6">
        <v>0.41875</v>
      </c>
      <c r="C332">
        <v>-105.0838</v>
      </c>
      <c r="D332">
        <v>40.5638</v>
      </c>
      <c r="E332" t="s">
        <v>198</v>
      </c>
      <c r="F332">
        <v>740</v>
      </c>
      <c r="G332">
        <f t="shared" si="3"/>
        <v>495.8</v>
      </c>
      <c r="H332" t="s">
        <v>253</v>
      </c>
    </row>
    <row r="333" spans="1:8" ht="12.75">
      <c r="A333" s="2">
        <v>39210</v>
      </c>
      <c r="B333" s="6">
        <v>0.42083333333333334</v>
      </c>
      <c r="C333">
        <v>-105.0835</v>
      </c>
      <c r="D333">
        <v>40.5642</v>
      </c>
      <c r="E333" t="s">
        <v>198</v>
      </c>
      <c r="F333">
        <v>780</v>
      </c>
      <c r="G333">
        <f t="shared" si="3"/>
        <v>522.6</v>
      </c>
      <c r="H333" t="s">
        <v>253</v>
      </c>
    </row>
    <row r="334" spans="1:8" ht="12.75">
      <c r="A334" s="2">
        <v>39210</v>
      </c>
      <c r="B334" s="6">
        <v>0.42430555555555555</v>
      </c>
      <c r="C334">
        <v>-105.08245</v>
      </c>
      <c r="D334">
        <v>40.56447</v>
      </c>
      <c r="E334" t="s">
        <v>33</v>
      </c>
      <c r="F334">
        <v>690</v>
      </c>
      <c r="G334">
        <f t="shared" si="3"/>
        <v>462.3</v>
      </c>
      <c r="H334" t="s">
        <v>253</v>
      </c>
    </row>
    <row r="335" spans="1:8" ht="12.75">
      <c r="A335" s="2">
        <v>39210</v>
      </c>
      <c r="B335" s="6">
        <v>0.4263888888888889</v>
      </c>
      <c r="C335">
        <v>-105.08235</v>
      </c>
      <c r="D335">
        <v>40.56455</v>
      </c>
      <c r="E335" t="s">
        <v>402</v>
      </c>
      <c r="F335">
        <v>710</v>
      </c>
      <c r="G335">
        <f t="shared" si="3"/>
        <v>475.70000000000005</v>
      </c>
      <c r="H335" t="s">
        <v>253</v>
      </c>
    </row>
    <row r="336" spans="1:8" ht="12.75">
      <c r="A336" s="2">
        <v>39210</v>
      </c>
      <c r="B336" s="6">
        <v>0.4277777777777778</v>
      </c>
      <c r="C336">
        <v>-105.08235</v>
      </c>
      <c r="D336">
        <v>40.5645</v>
      </c>
      <c r="E336" t="s">
        <v>403</v>
      </c>
      <c r="F336">
        <v>860</v>
      </c>
      <c r="G336">
        <f t="shared" si="3"/>
        <v>576.2</v>
      </c>
      <c r="H336" t="s">
        <v>253</v>
      </c>
    </row>
    <row r="337" spans="1:8" ht="12.75">
      <c r="A337" s="2">
        <v>39211</v>
      </c>
      <c r="B337" s="6">
        <v>0.5</v>
      </c>
      <c r="C337">
        <v>-105.0818</v>
      </c>
      <c r="D337">
        <v>40.5645</v>
      </c>
      <c r="E337" t="s">
        <v>198</v>
      </c>
      <c r="F337">
        <v>750</v>
      </c>
      <c r="G337">
        <f t="shared" si="3"/>
        <v>502.50000000000006</v>
      </c>
      <c r="H337" t="s">
        <v>253</v>
      </c>
    </row>
    <row r="338" spans="1:8" ht="12.75">
      <c r="A338" s="2">
        <v>39211</v>
      </c>
      <c r="B338" s="6">
        <v>0.5034722222222222</v>
      </c>
      <c r="C338">
        <v>-105.08225</v>
      </c>
      <c r="D338">
        <v>40.56447</v>
      </c>
      <c r="E338" t="s">
        <v>35</v>
      </c>
      <c r="F338">
        <v>720</v>
      </c>
      <c r="G338">
        <f t="shared" si="3"/>
        <v>482.40000000000003</v>
      </c>
      <c r="H338" t="s">
        <v>253</v>
      </c>
    </row>
    <row r="339" spans="1:8" ht="12.75">
      <c r="A339" s="2">
        <v>39211</v>
      </c>
      <c r="B339" s="6">
        <v>0.5118055555555555</v>
      </c>
      <c r="C339">
        <v>-105.0838</v>
      </c>
      <c r="D339">
        <v>40.564</v>
      </c>
      <c r="E339" t="s">
        <v>198</v>
      </c>
      <c r="F339">
        <v>740</v>
      </c>
      <c r="G339">
        <f t="shared" si="3"/>
        <v>495.8</v>
      </c>
      <c r="H339" t="s">
        <v>253</v>
      </c>
    </row>
    <row r="340" spans="1:8" ht="12.75">
      <c r="A340" s="2">
        <v>39211</v>
      </c>
      <c r="B340" s="6">
        <v>0.5166666666666667</v>
      </c>
      <c r="C340">
        <v>-105.084</v>
      </c>
      <c r="D340">
        <v>40.564</v>
      </c>
      <c r="E340" t="s">
        <v>198</v>
      </c>
      <c r="F340">
        <v>860</v>
      </c>
      <c r="G340">
        <f t="shared" si="3"/>
        <v>576.2</v>
      </c>
      <c r="H340" t="s">
        <v>253</v>
      </c>
    </row>
    <row r="341" spans="1:8" ht="12.75">
      <c r="A341" s="2">
        <v>39211</v>
      </c>
      <c r="B341" s="6">
        <v>0.5194444444444445</v>
      </c>
      <c r="C341">
        <v>-105.0837</v>
      </c>
      <c r="D341">
        <v>40.564</v>
      </c>
      <c r="E341" t="s">
        <v>198</v>
      </c>
      <c r="F341">
        <v>700</v>
      </c>
      <c r="G341">
        <f t="shared" si="3"/>
        <v>469</v>
      </c>
      <c r="H341" t="s">
        <v>253</v>
      </c>
    </row>
    <row r="342" spans="1:8" ht="12.75">
      <c r="A342" s="2">
        <v>39211</v>
      </c>
      <c r="B342" s="6">
        <v>0.5319444444444444</v>
      </c>
      <c r="C342">
        <v>-105.0817</v>
      </c>
      <c r="D342">
        <v>40.5644</v>
      </c>
      <c r="E342" t="s">
        <v>198</v>
      </c>
      <c r="F342">
        <v>780</v>
      </c>
      <c r="G342">
        <f t="shared" si="3"/>
        <v>522.6</v>
      </c>
      <c r="H342" t="s">
        <v>253</v>
      </c>
    </row>
    <row r="343" spans="1:8" ht="12.75">
      <c r="A343" s="2">
        <v>39211</v>
      </c>
      <c r="B343" s="6">
        <v>0.5194444444444445</v>
      </c>
      <c r="C343">
        <v>-105.08235</v>
      </c>
      <c r="D343">
        <v>40.5644</v>
      </c>
      <c r="E343" t="s">
        <v>34</v>
      </c>
      <c r="F343">
        <v>670</v>
      </c>
      <c r="G343">
        <f t="shared" si="3"/>
        <v>448.90000000000003</v>
      </c>
      <c r="H343" t="s">
        <v>253</v>
      </c>
    </row>
    <row r="344" spans="1:8" ht="12.75">
      <c r="A344" s="2">
        <v>39211</v>
      </c>
      <c r="B344" s="6">
        <v>0.5222222222222223</v>
      </c>
      <c r="C344">
        <v>-105.0833</v>
      </c>
      <c r="D344">
        <v>40.5644</v>
      </c>
      <c r="E344" t="s">
        <v>198</v>
      </c>
      <c r="F344">
        <v>750</v>
      </c>
      <c r="G344">
        <f t="shared" si="3"/>
        <v>502.50000000000006</v>
      </c>
      <c r="H344" t="s">
        <v>253</v>
      </c>
    </row>
    <row r="345" spans="1:8" ht="12.75">
      <c r="A345" s="2">
        <v>39211</v>
      </c>
      <c r="B345" s="6">
        <v>0.5256944444444445</v>
      </c>
      <c r="C345">
        <v>-105.0837</v>
      </c>
      <c r="D345">
        <v>40.564</v>
      </c>
      <c r="E345" t="s">
        <v>198</v>
      </c>
      <c r="F345">
        <v>700</v>
      </c>
      <c r="G345">
        <f t="shared" si="3"/>
        <v>469</v>
      </c>
      <c r="H345" t="s">
        <v>253</v>
      </c>
    </row>
    <row r="346" spans="1:8" ht="12.75">
      <c r="A346" s="2">
        <v>39211</v>
      </c>
      <c r="B346" s="6">
        <v>0.5291666666666667</v>
      </c>
      <c r="C346">
        <v>-105.08235</v>
      </c>
      <c r="D346">
        <v>40.56455</v>
      </c>
      <c r="E346" t="s">
        <v>402</v>
      </c>
      <c r="F346">
        <v>680</v>
      </c>
      <c r="G346">
        <f t="shared" si="3"/>
        <v>455.6</v>
      </c>
      <c r="H346" t="s">
        <v>253</v>
      </c>
    </row>
    <row r="347" spans="1:8" ht="12.75">
      <c r="A347" s="2">
        <v>39211</v>
      </c>
      <c r="B347" s="6">
        <v>0.5840277777777778</v>
      </c>
      <c r="C347">
        <v>-105.08245</v>
      </c>
      <c r="D347">
        <v>40.56447</v>
      </c>
      <c r="E347" t="s">
        <v>33</v>
      </c>
      <c r="F347">
        <v>740</v>
      </c>
      <c r="G347">
        <f t="shared" si="3"/>
        <v>495.8</v>
      </c>
      <c r="H347" t="s">
        <v>253</v>
      </c>
    </row>
    <row r="348" spans="1:8" ht="12.75">
      <c r="A348" s="2">
        <v>39211</v>
      </c>
      <c r="B348" s="6">
        <v>0.5875</v>
      </c>
      <c r="C348">
        <v>-105.0825</v>
      </c>
      <c r="D348">
        <v>40.5645</v>
      </c>
      <c r="E348" t="s">
        <v>198</v>
      </c>
      <c r="F348">
        <v>770</v>
      </c>
      <c r="G348">
        <f t="shared" si="3"/>
        <v>515.9</v>
      </c>
      <c r="H348" t="s">
        <v>253</v>
      </c>
    </row>
    <row r="349" spans="1:8" ht="12.75">
      <c r="A349" s="2">
        <v>39211</v>
      </c>
      <c r="B349" s="6">
        <v>0.5902777777777778</v>
      </c>
      <c r="C349">
        <v>-105.08235</v>
      </c>
      <c r="D349">
        <v>40.5645</v>
      </c>
      <c r="E349" t="s">
        <v>403</v>
      </c>
      <c r="F349">
        <v>890</v>
      </c>
      <c r="G349">
        <f t="shared" si="3"/>
        <v>596.3000000000001</v>
      </c>
      <c r="H349" t="s">
        <v>253</v>
      </c>
    </row>
    <row r="350" spans="1:8" ht="12.75">
      <c r="A350" s="2">
        <v>39211</v>
      </c>
      <c r="B350" s="6">
        <v>0.5923611111111111</v>
      </c>
      <c r="C350">
        <v>-105.08235</v>
      </c>
      <c r="D350">
        <v>40.56455</v>
      </c>
      <c r="E350" t="s">
        <v>402</v>
      </c>
      <c r="F350">
        <v>760</v>
      </c>
      <c r="G350">
        <f t="shared" si="3"/>
        <v>509.20000000000005</v>
      </c>
      <c r="H350" t="s">
        <v>253</v>
      </c>
    </row>
    <row r="351" spans="1:8" ht="12.75">
      <c r="A351" s="2">
        <v>39211</v>
      </c>
      <c r="B351" s="6">
        <v>0.5965277777777778</v>
      </c>
      <c r="C351">
        <v>-105.0832</v>
      </c>
      <c r="D351">
        <v>40.5643</v>
      </c>
      <c r="E351" t="s">
        <v>198</v>
      </c>
      <c r="F351">
        <v>780</v>
      </c>
      <c r="G351">
        <f t="shared" si="3"/>
        <v>522.6</v>
      </c>
      <c r="H351" t="s">
        <v>253</v>
      </c>
    </row>
    <row r="352" spans="1:8" ht="12.75">
      <c r="A352" s="2">
        <v>39211</v>
      </c>
      <c r="B352" s="6">
        <v>0.5993055555555555</v>
      </c>
      <c r="C352">
        <v>-105.0835</v>
      </c>
      <c r="D352">
        <v>40.5641</v>
      </c>
      <c r="E352" t="s">
        <v>198</v>
      </c>
      <c r="F352">
        <v>770</v>
      </c>
      <c r="G352">
        <f t="shared" si="3"/>
        <v>515.9</v>
      </c>
      <c r="H352" t="s">
        <v>253</v>
      </c>
    </row>
    <row r="353" spans="1:8" ht="12.75">
      <c r="A353" s="2">
        <v>39344</v>
      </c>
      <c r="B353" s="6">
        <v>0.3611111111111111</v>
      </c>
      <c r="C353">
        <v>-105.08235</v>
      </c>
      <c r="D353">
        <v>40.56455</v>
      </c>
      <c r="E353" t="s">
        <v>402</v>
      </c>
      <c r="F353">
        <v>1010</v>
      </c>
      <c r="G353">
        <f t="shared" si="3"/>
        <v>676.7</v>
      </c>
      <c r="H353" t="s">
        <v>407</v>
      </c>
    </row>
    <row r="354" spans="1:8" ht="12.75">
      <c r="A354" s="2">
        <v>39344</v>
      </c>
      <c r="B354" s="6">
        <v>0.3673611111111111</v>
      </c>
      <c r="C354">
        <v>-105.08245</v>
      </c>
      <c r="D354">
        <v>40.56447</v>
      </c>
      <c r="E354" t="s">
        <v>33</v>
      </c>
      <c r="F354">
        <v>1000</v>
      </c>
      <c r="G354">
        <f t="shared" si="3"/>
        <v>670</v>
      </c>
      <c r="H354" t="s">
        <v>407</v>
      </c>
    </row>
    <row r="355" spans="1:8" ht="12.75">
      <c r="A355" s="2">
        <v>39344</v>
      </c>
      <c r="B355" s="6">
        <v>0.3680555555555556</v>
      </c>
      <c r="C355">
        <v>-105.0836</v>
      </c>
      <c r="D355">
        <v>40.5642</v>
      </c>
      <c r="E355" t="s">
        <v>198</v>
      </c>
      <c r="F355">
        <v>400</v>
      </c>
      <c r="G355">
        <f t="shared" si="3"/>
        <v>268</v>
      </c>
      <c r="H355" t="s">
        <v>407</v>
      </c>
    </row>
    <row r="356" spans="1:8" ht="12.75">
      <c r="A356" s="2">
        <v>39344</v>
      </c>
      <c r="B356" s="6">
        <v>0.37083333333333335</v>
      </c>
      <c r="C356">
        <v>-105.0839</v>
      </c>
      <c r="D356">
        <v>40.5638</v>
      </c>
      <c r="E356" t="s">
        <v>198</v>
      </c>
      <c r="F356">
        <v>600</v>
      </c>
      <c r="G356">
        <f t="shared" si="3"/>
        <v>402</v>
      </c>
      <c r="H356" t="s">
        <v>407</v>
      </c>
    </row>
    <row r="357" spans="1:8" ht="12.75">
      <c r="A357" s="2">
        <v>39344</v>
      </c>
      <c r="B357" s="6">
        <v>0.375</v>
      </c>
      <c r="C357">
        <v>-105.0838</v>
      </c>
      <c r="D357">
        <v>40.5634</v>
      </c>
      <c r="E357" t="s">
        <v>198</v>
      </c>
      <c r="F357">
        <v>610</v>
      </c>
      <c r="G357">
        <f t="shared" si="3"/>
        <v>408.70000000000005</v>
      </c>
      <c r="H357" t="s">
        <v>407</v>
      </c>
    </row>
    <row r="358" spans="1:8" ht="12.75">
      <c r="A358" s="2">
        <v>39344</v>
      </c>
      <c r="B358" s="6">
        <v>0.37777777777777777</v>
      </c>
      <c r="C358">
        <v>-105.0846</v>
      </c>
      <c r="D358">
        <v>40.5629</v>
      </c>
      <c r="E358" t="s">
        <v>198</v>
      </c>
      <c r="F358">
        <v>620</v>
      </c>
      <c r="G358">
        <f t="shared" si="3"/>
        <v>415.40000000000003</v>
      </c>
      <c r="H358" t="s">
        <v>407</v>
      </c>
    </row>
    <row r="359" spans="1:8" ht="12.75">
      <c r="A359" s="2">
        <v>39344</v>
      </c>
      <c r="B359" s="6">
        <v>0.38125000000000003</v>
      </c>
      <c r="C359">
        <v>-105.0866</v>
      </c>
      <c r="D359">
        <v>40.563</v>
      </c>
      <c r="E359" t="s">
        <v>198</v>
      </c>
      <c r="F359">
        <v>630</v>
      </c>
      <c r="G359">
        <f t="shared" si="3"/>
        <v>422.1</v>
      </c>
      <c r="H359" t="s">
        <v>407</v>
      </c>
    </row>
    <row r="360" spans="1:8" ht="12.75">
      <c r="A360" s="2">
        <v>39344</v>
      </c>
      <c r="B360" s="6">
        <v>0.3840277777777778</v>
      </c>
      <c r="C360">
        <v>-105.0866</v>
      </c>
      <c r="D360">
        <v>40.562</v>
      </c>
      <c r="E360" t="s">
        <v>375</v>
      </c>
      <c r="F360">
        <v>610</v>
      </c>
      <c r="G360">
        <f t="shared" si="3"/>
        <v>408.70000000000005</v>
      </c>
      <c r="H360" t="s">
        <v>407</v>
      </c>
    </row>
    <row r="361" spans="1:8" ht="12.75">
      <c r="A361" s="2">
        <v>39344</v>
      </c>
      <c r="B361" s="6">
        <v>0.3888888888888889</v>
      </c>
      <c r="C361">
        <v>-105.0872</v>
      </c>
      <c r="D361">
        <v>40.5624</v>
      </c>
      <c r="E361" t="s">
        <v>375</v>
      </c>
      <c r="F361">
        <v>620</v>
      </c>
      <c r="G361">
        <f t="shared" si="3"/>
        <v>415.40000000000003</v>
      </c>
      <c r="H361" t="s">
        <v>407</v>
      </c>
    </row>
    <row r="362" spans="1:8" ht="12.75">
      <c r="A362" s="2">
        <v>39344</v>
      </c>
      <c r="B362" s="6">
        <v>0.5520833333333334</v>
      </c>
      <c r="C362">
        <v>-105.0827</v>
      </c>
      <c r="D362">
        <v>40.5642</v>
      </c>
      <c r="E362" t="s">
        <v>198</v>
      </c>
      <c r="F362">
        <v>630</v>
      </c>
      <c r="G362">
        <f t="shared" si="3"/>
        <v>422.1</v>
      </c>
      <c r="H362" t="s">
        <v>407</v>
      </c>
    </row>
    <row r="363" spans="1:8" ht="12.75">
      <c r="A363" s="2">
        <v>39344</v>
      </c>
      <c r="B363" s="6">
        <v>0.5555555555555556</v>
      </c>
      <c r="C363">
        <v>-105.0833</v>
      </c>
      <c r="D363">
        <v>40.5647</v>
      </c>
      <c r="E363" t="s">
        <v>198</v>
      </c>
      <c r="F363">
        <v>610</v>
      </c>
      <c r="G363">
        <f t="shared" si="3"/>
        <v>408.70000000000005</v>
      </c>
      <c r="H363" t="s">
        <v>407</v>
      </c>
    </row>
    <row r="364" spans="1:8" ht="12.75">
      <c r="A364" s="2">
        <v>39344</v>
      </c>
      <c r="B364" s="6">
        <v>0.5638888888888889</v>
      </c>
      <c r="C364">
        <v>-105.0354</v>
      </c>
      <c r="D364">
        <v>40.5628</v>
      </c>
      <c r="E364" t="s">
        <v>198</v>
      </c>
      <c r="F364">
        <v>610</v>
      </c>
      <c r="G364">
        <f t="shared" si="3"/>
        <v>408.70000000000005</v>
      </c>
      <c r="H364" t="s">
        <v>407</v>
      </c>
    </row>
    <row r="365" spans="1:8" ht="12.75">
      <c r="A365" s="2">
        <v>39344</v>
      </c>
      <c r="B365" s="6">
        <v>0.5652777777777778</v>
      </c>
      <c r="C365">
        <v>-105.0864</v>
      </c>
      <c r="D365">
        <v>40.5629</v>
      </c>
      <c r="E365" t="s">
        <v>198</v>
      </c>
      <c r="F365">
        <v>630</v>
      </c>
      <c r="G365">
        <f t="shared" si="3"/>
        <v>422.1</v>
      </c>
      <c r="H365" t="s">
        <v>407</v>
      </c>
    </row>
    <row r="366" spans="1:8" ht="12.75">
      <c r="A366" s="2">
        <v>39344</v>
      </c>
      <c r="B366" s="6">
        <v>0.5680555555555555</v>
      </c>
      <c r="C366">
        <v>-105.0867</v>
      </c>
      <c r="D366">
        <v>40.5626</v>
      </c>
      <c r="E366" t="s">
        <v>198</v>
      </c>
      <c r="F366">
        <v>600</v>
      </c>
      <c r="G366">
        <f t="shared" si="3"/>
        <v>402</v>
      </c>
      <c r="H366" t="s">
        <v>407</v>
      </c>
    </row>
    <row r="367" spans="1:8" ht="12.75">
      <c r="A367" s="2">
        <v>39344</v>
      </c>
      <c r="B367" s="6">
        <v>0.5736111111111112</v>
      </c>
      <c r="C367">
        <v>-105.08225</v>
      </c>
      <c r="D367">
        <v>40.56447</v>
      </c>
      <c r="E367" t="s">
        <v>35</v>
      </c>
      <c r="F367">
        <v>780</v>
      </c>
      <c r="G367">
        <f t="shared" si="3"/>
        <v>522.6</v>
      </c>
      <c r="H367" t="s">
        <v>407</v>
      </c>
    </row>
    <row r="368" spans="1:8" ht="12.75">
      <c r="A368" s="2">
        <v>39345</v>
      </c>
      <c r="B368" s="6">
        <v>0.7805555555555556</v>
      </c>
      <c r="C368">
        <v>-105.08245</v>
      </c>
      <c r="D368">
        <v>40.56447</v>
      </c>
      <c r="E368" t="s">
        <v>33</v>
      </c>
      <c r="F368">
        <v>160</v>
      </c>
      <c r="G368">
        <f t="shared" si="3"/>
        <v>107.2</v>
      </c>
      <c r="H368" t="s">
        <v>407</v>
      </c>
    </row>
    <row r="369" spans="1:8" ht="12.75">
      <c r="A369" s="2">
        <v>39345</v>
      </c>
      <c r="B369" s="6">
        <v>0.7951388888888888</v>
      </c>
      <c r="C369">
        <v>-105.08235</v>
      </c>
      <c r="D369">
        <v>40.56455</v>
      </c>
      <c r="E369" t="s">
        <v>402</v>
      </c>
      <c r="F369">
        <v>1010</v>
      </c>
      <c r="G369">
        <f t="shared" si="3"/>
        <v>676.7</v>
      </c>
      <c r="H369" t="s">
        <v>407</v>
      </c>
    </row>
    <row r="370" spans="1:8" ht="12.75">
      <c r="A370" s="2">
        <v>39345</v>
      </c>
      <c r="B370" s="6">
        <v>0.7999999999999999</v>
      </c>
      <c r="C370">
        <v>-105.08225</v>
      </c>
      <c r="D370">
        <v>40.56447</v>
      </c>
      <c r="E370" t="s">
        <v>35</v>
      </c>
      <c r="F370">
        <v>760</v>
      </c>
      <c r="G370">
        <f t="shared" si="3"/>
        <v>509.20000000000005</v>
      </c>
      <c r="H370" t="s">
        <v>407</v>
      </c>
    </row>
    <row r="371" spans="1:8" ht="12.75">
      <c r="A371" s="2">
        <v>39353</v>
      </c>
      <c r="B371" s="6">
        <v>0.34722222222222227</v>
      </c>
      <c r="C371">
        <v>-105.08245</v>
      </c>
      <c r="D371">
        <v>40.56447</v>
      </c>
      <c r="E371" t="s">
        <v>33</v>
      </c>
      <c r="F371">
        <v>940</v>
      </c>
      <c r="G371">
        <f t="shared" si="3"/>
        <v>629.8000000000001</v>
      </c>
      <c r="H371" t="s">
        <v>253</v>
      </c>
    </row>
    <row r="372" spans="1:8" ht="12.75">
      <c r="A372" s="2">
        <v>39353</v>
      </c>
      <c r="B372" s="6">
        <v>0.34930555555555554</v>
      </c>
      <c r="C372">
        <v>-105.08235</v>
      </c>
      <c r="D372">
        <v>40.5644</v>
      </c>
      <c r="E372" t="s">
        <v>34</v>
      </c>
      <c r="F372">
        <v>780</v>
      </c>
      <c r="G372">
        <f t="shared" si="3"/>
        <v>522.6</v>
      </c>
      <c r="H372" t="s">
        <v>253</v>
      </c>
    </row>
    <row r="373" spans="1:8" ht="12.75">
      <c r="A373" s="2">
        <v>39353</v>
      </c>
      <c r="B373" s="6">
        <v>0.3527777777777778</v>
      </c>
      <c r="C373">
        <v>-105.08235</v>
      </c>
      <c r="D373">
        <v>40.56445</v>
      </c>
      <c r="E373" t="s">
        <v>216</v>
      </c>
      <c r="F373">
        <v>830</v>
      </c>
      <c r="G373">
        <f t="shared" si="3"/>
        <v>556.1</v>
      </c>
      <c r="H373" t="s">
        <v>253</v>
      </c>
    </row>
    <row r="374" spans="1:8" ht="12.75">
      <c r="A374" s="2">
        <v>39353</v>
      </c>
      <c r="B374" s="6">
        <v>0.3541666666666667</v>
      </c>
      <c r="C374">
        <v>-105.08225</v>
      </c>
      <c r="D374">
        <v>40.56447</v>
      </c>
      <c r="E374" t="s">
        <v>35</v>
      </c>
      <c r="F374">
        <v>820</v>
      </c>
      <c r="G374">
        <f t="shared" si="3"/>
        <v>549.4</v>
      </c>
      <c r="H374" t="s">
        <v>253</v>
      </c>
    </row>
    <row r="375" spans="1:8" ht="12.75">
      <c r="A375" s="2">
        <v>39353</v>
      </c>
      <c r="B375" s="6">
        <v>0.3541666666666667</v>
      </c>
      <c r="C375">
        <v>-105.08235</v>
      </c>
      <c r="D375">
        <v>40.5645</v>
      </c>
      <c r="E375" t="s">
        <v>403</v>
      </c>
      <c r="F375">
        <v>1020</v>
      </c>
      <c r="G375">
        <f t="shared" si="3"/>
        <v>683.4000000000001</v>
      </c>
      <c r="H375" t="s">
        <v>253</v>
      </c>
    </row>
    <row r="376" spans="1:8" ht="12.75">
      <c r="A376" s="2">
        <v>39353</v>
      </c>
      <c r="B376" s="6">
        <v>0.3548611111111111</v>
      </c>
      <c r="C376">
        <v>-105.08235</v>
      </c>
      <c r="D376">
        <v>40.56455</v>
      </c>
      <c r="E376" t="s">
        <v>402</v>
      </c>
      <c r="F376">
        <v>1090</v>
      </c>
      <c r="G376">
        <f t="shared" si="3"/>
        <v>730.3000000000001</v>
      </c>
      <c r="H376" t="s">
        <v>253</v>
      </c>
    </row>
    <row r="377" spans="1:8" ht="12.75">
      <c r="A377" s="2">
        <v>39353</v>
      </c>
      <c r="B377" s="6">
        <v>0.35625</v>
      </c>
      <c r="C377">
        <v>-105.0826</v>
      </c>
      <c r="D377">
        <v>40.5696</v>
      </c>
      <c r="E377" t="s">
        <v>198</v>
      </c>
      <c r="F377">
        <v>700</v>
      </c>
      <c r="G377">
        <f t="shared" si="3"/>
        <v>469</v>
      </c>
      <c r="H377" t="s">
        <v>253</v>
      </c>
    </row>
    <row r="378" spans="1:8" ht="12.75">
      <c r="A378" s="2">
        <v>39353</v>
      </c>
      <c r="B378" s="6">
        <v>0.3590277777777778</v>
      </c>
      <c r="C378">
        <v>-105.0832</v>
      </c>
      <c r="D378">
        <v>40.5644</v>
      </c>
      <c r="E378" t="s">
        <v>198</v>
      </c>
      <c r="F378">
        <v>720</v>
      </c>
      <c r="G378">
        <f t="shared" si="3"/>
        <v>482.40000000000003</v>
      </c>
      <c r="H378" t="s">
        <v>253</v>
      </c>
    </row>
    <row r="379" spans="1:8" ht="12.75">
      <c r="A379" s="2">
        <v>39353</v>
      </c>
      <c r="B379" s="6">
        <v>0.36041666666666666</v>
      </c>
      <c r="C379">
        <v>-105.0834</v>
      </c>
      <c r="D379">
        <v>40.5643</v>
      </c>
      <c r="E379" t="s">
        <v>198</v>
      </c>
      <c r="F379">
        <v>720</v>
      </c>
      <c r="G379">
        <f t="shared" si="3"/>
        <v>482.40000000000003</v>
      </c>
      <c r="H379" t="s">
        <v>253</v>
      </c>
    </row>
    <row r="380" spans="1:8" ht="12.75">
      <c r="A380" s="2">
        <v>39353</v>
      </c>
      <c r="B380" s="6">
        <v>0.41805555555555557</v>
      </c>
      <c r="C380">
        <v>-105.08235</v>
      </c>
      <c r="D380">
        <v>40.5645</v>
      </c>
      <c r="E380" t="s">
        <v>403</v>
      </c>
      <c r="F380">
        <v>940</v>
      </c>
      <c r="G380">
        <f t="shared" si="3"/>
        <v>629.8000000000001</v>
      </c>
      <c r="H380" t="s">
        <v>253</v>
      </c>
    </row>
    <row r="381" spans="1:8" ht="12.75">
      <c r="A381" s="2">
        <v>39353</v>
      </c>
      <c r="B381" s="6">
        <v>0.4263888888888889</v>
      </c>
      <c r="C381">
        <v>-105.08245</v>
      </c>
      <c r="D381">
        <v>40.56447</v>
      </c>
      <c r="E381" t="s">
        <v>33</v>
      </c>
      <c r="F381">
        <v>1000</v>
      </c>
      <c r="G381">
        <f t="shared" si="3"/>
        <v>670</v>
      </c>
      <c r="H381" t="s">
        <v>253</v>
      </c>
    </row>
    <row r="382" spans="1:8" ht="12.75">
      <c r="A382" s="2">
        <v>39353</v>
      </c>
      <c r="B382" s="6">
        <v>0.4291666666666667</v>
      </c>
      <c r="C382">
        <v>-105.08235</v>
      </c>
      <c r="D382">
        <v>40.5644</v>
      </c>
      <c r="E382" t="s">
        <v>34</v>
      </c>
      <c r="F382">
        <v>850</v>
      </c>
      <c r="G382">
        <f t="shared" si="3"/>
        <v>569.5</v>
      </c>
      <c r="H382" t="s">
        <v>253</v>
      </c>
    </row>
    <row r="383" spans="1:8" ht="12.75">
      <c r="A383" s="2">
        <v>39353</v>
      </c>
      <c r="B383" s="6">
        <v>0.43263888888888885</v>
      </c>
      <c r="C383">
        <v>-105.08225</v>
      </c>
      <c r="D383">
        <v>40.56447</v>
      </c>
      <c r="E383" t="s">
        <v>35</v>
      </c>
      <c r="F383">
        <v>790</v>
      </c>
      <c r="G383">
        <f t="shared" si="3"/>
        <v>529.3000000000001</v>
      </c>
      <c r="H383" t="s">
        <v>253</v>
      </c>
    </row>
    <row r="384" spans="1:8" ht="12.75">
      <c r="A384" s="2">
        <v>39353</v>
      </c>
      <c r="B384" s="6">
        <v>0.4375</v>
      </c>
      <c r="C384">
        <v>-105.0837</v>
      </c>
      <c r="D384">
        <v>40.5639</v>
      </c>
      <c r="E384" t="s">
        <v>198</v>
      </c>
      <c r="F384">
        <v>660</v>
      </c>
      <c r="G384">
        <f t="shared" si="3"/>
        <v>442.20000000000005</v>
      </c>
      <c r="H384" t="s">
        <v>253</v>
      </c>
    </row>
    <row r="385" spans="1:8" ht="12.75">
      <c r="A385" s="2">
        <v>39353</v>
      </c>
      <c r="B385" s="6">
        <v>0.517361111111111</v>
      </c>
      <c r="C385">
        <v>-105.08235</v>
      </c>
      <c r="D385">
        <v>40.56445</v>
      </c>
      <c r="E385" t="s">
        <v>216</v>
      </c>
      <c r="F385">
        <v>820</v>
      </c>
      <c r="G385">
        <f t="shared" si="3"/>
        <v>549.4</v>
      </c>
      <c r="H385" t="s">
        <v>253</v>
      </c>
    </row>
    <row r="386" spans="1:8" ht="12.75">
      <c r="A386" s="2">
        <v>39353</v>
      </c>
      <c r="B386" s="6">
        <v>0.5236111111111111</v>
      </c>
      <c r="C386">
        <v>-105.08235</v>
      </c>
      <c r="D386">
        <v>40.5644</v>
      </c>
      <c r="E386" t="s">
        <v>34</v>
      </c>
      <c r="F386">
        <v>740</v>
      </c>
      <c r="G386">
        <f t="shared" si="3"/>
        <v>495.8</v>
      </c>
      <c r="H386" t="s">
        <v>253</v>
      </c>
    </row>
    <row r="387" spans="1:8" ht="12.75">
      <c r="A387" s="2">
        <v>39353</v>
      </c>
      <c r="B387" s="6">
        <v>0.5263888888888889</v>
      </c>
      <c r="C387">
        <v>-105.08235</v>
      </c>
      <c r="D387">
        <v>40.5645</v>
      </c>
      <c r="E387" t="s">
        <v>403</v>
      </c>
      <c r="F387">
        <v>920</v>
      </c>
      <c r="G387">
        <f t="shared" si="3"/>
        <v>616.4000000000001</v>
      </c>
      <c r="H387" t="s">
        <v>253</v>
      </c>
    </row>
    <row r="388" spans="1:8" ht="12.75">
      <c r="A388" s="2">
        <v>39353</v>
      </c>
      <c r="B388" s="6">
        <v>0.5326388888888889</v>
      </c>
      <c r="C388">
        <v>-105.08245</v>
      </c>
      <c r="D388">
        <v>40.56447</v>
      </c>
      <c r="E388" t="s">
        <v>33</v>
      </c>
      <c r="F388">
        <v>960</v>
      </c>
      <c r="G388">
        <f t="shared" si="3"/>
        <v>643.2</v>
      </c>
      <c r="H388" t="s">
        <v>253</v>
      </c>
    </row>
    <row r="389" spans="1:8" ht="12.75">
      <c r="A389" s="2">
        <v>39353</v>
      </c>
      <c r="B389" s="6">
        <v>0.5888888888888889</v>
      </c>
      <c r="C389">
        <v>-105.0839</v>
      </c>
      <c r="D389">
        <v>40.5646</v>
      </c>
      <c r="E389" t="s">
        <v>198</v>
      </c>
      <c r="F389">
        <v>690</v>
      </c>
      <c r="G389">
        <f t="shared" si="3"/>
        <v>462.3</v>
      </c>
      <c r="H389" t="s">
        <v>253</v>
      </c>
    </row>
    <row r="390" spans="1:8" ht="12.75">
      <c r="A390" s="2">
        <v>39353</v>
      </c>
      <c r="B390" s="6">
        <v>0.5951388888888889</v>
      </c>
      <c r="C390">
        <v>-105.08245</v>
      </c>
      <c r="D390">
        <v>40.56447</v>
      </c>
      <c r="E390" t="s">
        <v>33</v>
      </c>
      <c r="F390">
        <v>980</v>
      </c>
      <c r="G390">
        <f t="shared" si="3"/>
        <v>656.6</v>
      </c>
      <c r="H390" t="s">
        <v>253</v>
      </c>
    </row>
    <row r="391" spans="1:8" ht="12.75">
      <c r="A391" s="2">
        <v>39358</v>
      </c>
      <c r="B391" s="6">
        <v>0.33958333333333335</v>
      </c>
      <c r="C391">
        <v>-105.0823</v>
      </c>
      <c r="D391">
        <v>40.5649</v>
      </c>
      <c r="E391" t="s">
        <v>198</v>
      </c>
      <c r="F391">
        <v>800</v>
      </c>
      <c r="G391">
        <f t="shared" si="3"/>
        <v>536</v>
      </c>
      <c r="H391" t="s">
        <v>253</v>
      </c>
    </row>
    <row r="392" spans="1:8" ht="12.75">
      <c r="A392" s="2">
        <v>39358</v>
      </c>
      <c r="B392" s="6">
        <v>0.34097222222222223</v>
      </c>
      <c r="C392">
        <v>-105.08235</v>
      </c>
      <c r="D392">
        <v>40.56445</v>
      </c>
      <c r="E392" t="s">
        <v>216</v>
      </c>
      <c r="F392">
        <v>1020</v>
      </c>
      <c r="G392">
        <f t="shared" si="3"/>
        <v>683.4000000000001</v>
      </c>
      <c r="H392" t="s">
        <v>253</v>
      </c>
    </row>
    <row r="393" spans="1:8" ht="12.75">
      <c r="A393" s="2">
        <v>39358</v>
      </c>
      <c r="B393" s="6">
        <v>0.35694444444444445</v>
      </c>
      <c r="C393">
        <v>-105.0832</v>
      </c>
      <c r="D393">
        <v>40.5642</v>
      </c>
      <c r="E393" t="s">
        <v>198</v>
      </c>
      <c r="F393">
        <v>680</v>
      </c>
      <c r="G393">
        <f t="shared" si="3"/>
        <v>455.6</v>
      </c>
      <c r="H393" t="s">
        <v>253</v>
      </c>
    </row>
    <row r="394" spans="1:8" ht="12.75">
      <c r="A394" s="2">
        <v>39358</v>
      </c>
      <c r="B394" s="6">
        <v>0.5083333333333333</v>
      </c>
      <c r="C394">
        <v>-105.08235</v>
      </c>
      <c r="D394">
        <v>40.56455</v>
      </c>
      <c r="E394" t="s">
        <v>402</v>
      </c>
      <c r="F394">
        <v>1010</v>
      </c>
      <c r="G394">
        <f t="shared" si="3"/>
        <v>676.7</v>
      </c>
      <c r="H394" t="s">
        <v>253</v>
      </c>
    </row>
    <row r="395" spans="1:8" ht="12.75">
      <c r="A395" s="2">
        <v>39358</v>
      </c>
      <c r="B395" s="6">
        <v>0.5104166666666666</v>
      </c>
      <c r="C395">
        <v>-105.0826</v>
      </c>
      <c r="D395">
        <v>40.5643</v>
      </c>
      <c r="E395" t="s">
        <v>198</v>
      </c>
      <c r="F395">
        <v>660</v>
      </c>
      <c r="G395">
        <f t="shared" si="3"/>
        <v>442.20000000000005</v>
      </c>
      <c r="H395" t="s">
        <v>253</v>
      </c>
    </row>
    <row r="396" spans="1:8" ht="12.75">
      <c r="A396" s="2">
        <v>39358</v>
      </c>
      <c r="B396" s="6">
        <v>0.513888888888889</v>
      </c>
      <c r="C396">
        <v>-105.0837</v>
      </c>
      <c r="D396">
        <v>40.5643</v>
      </c>
      <c r="E396" t="s">
        <v>198</v>
      </c>
      <c r="F396">
        <v>640</v>
      </c>
      <c r="G396">
        <f t="shared" si="3"/>
        <v>428.8</v>
      </c>
      <c r="H396" t="s">
        <v>253</v>
      </c>
    </row>
    <row r="397" spans="1:8" ht="12.75">
      <c r="A397" s="2">
        <v>39358</v>
      </c>
      <c r="B397" s="6">
        <v>0.5159722222222222</v>
      </c>
      <c r="C397">
        <v>-105.0841</v>
      </c>
      <c r="D397">
        <v>40.5635</v>
      </c>
      <c r="E397" t="s">
        <v>198</v>
      </c>
      <c r="F397">
        <v>620</v>
      </c>
      <c r="G397">
        <f t="shared" si="3"/>
        <v>415.40000000000003</v>
      </c>
      <c r="H397" t="s">
        <v>253</v>
      </c>
    </row>
    <row r="398" spans="1:8" ht="12.75">
      <c r="A398" s="2">
        <v>39358</v>
      </c>
      <c r="B398" s="6">
        <v>0.5180555555555556</v>
      </c>
      <c r="C398">
        <v>-105.0839</v>
      </c>
      <c r="D398">
        <v>40.5633</v>
      </c>
      <c r="E398" t="s">
        <v>198</v>
      </c>
      <c r="F398">
        <v>610</v>
      </c>
      <c r="G398">
        <f t="shared" si="3"/>
        <v>408.70000000000005</v>
      </c>
      <c r="H398" t="s">
        <v>253</v>
      </c>
    </row>
    <row r="399" spans="1:8" ht="12.75">
      <c r="A399" s="2">
        <v>39358</v>
      </c>
      <c r="B399" s="6">
        <v>0.5208333333333334</v>
      </c>
      <c r="C399">
        <v>-105.08245</v>
      </c>
      <c r="D399">
        <v>40.56447</v>
      </c>
      <c r="E399" t="s">
        <v>33</v>
      </c>
      <c r="F399">
        <v>930</v>
      </c>
      <c r="G399">
        <f t="shared" si="3"/>
        <v>623.1</v>
      </c>
      <c r="H399" t="s">
        <v>253</v>
      </c>
    </row>
    <row r="400" spans="1:8" ht="12.75">
      <c r="A400" s="2">
        <v>39358</v>
      </c>
      <c r="B400" s="6">
        <v>0.5229166666666667</v>
      </c>
      <c r="C400">
        <v>-105.08235</v>
      </c>
      <c r="D400">
        <v>40.5644</v>
      </c>
      <c r="E400" t="s">
        <v>34</v>
      </c>
      <c r="F400">
        <v>680</v>
      </c>
      <c r="G400">
        <f t="shared" si="3"/>
        <v>455.6</v>
      </c>
      <c r="H400" t="s">
        <v>253</v>
      </c>
    </row>
    <row r="401" spans="1:8" ht="12.75">
      <c r="A401" s="2">
        <v>39358</v>
      </c>
      <c r="B401" s="6">
        <v>0.525</v>
      </c>
      <c r="C401">
        <v>-105.08225</v>
      </c>
      <c r="D401">
        <v>40.56447</v>
      </c>
      <c r="E401" t="s">
        <v>35</v>
      </c>
      <c r="F401">
        <v>680</v>
      </c>
      <c r="G401">
        <f t="shared" si="3"/>
        <v>455.6</v>
      </c>
      <c r="H401" t="s">
        <v>253</v>
      </c>
    </row>
    <row r="402" spans="1:8" ht="12.75">
      <c r="A402" s="2">
        <v>39358</v>
      </c>
      <c r="B402" s="6">
        <v>0.5256944444444445</v>
      </c>
      <c r="C402">
        <v>-105.08235</v>
      </c>
      <c r="D402">
        <v>40.5645</v>
      </c>
      <c r="E402" t="s">
        <v>403</v>
      </c>
      <c r="F402">
        <v>900</v>
      </c>
      <c r="G402">
        <f t="shared" si="3"/>
        <v>603</v>
      </c>
      <c r="H402" t="s">
        <v>253</v>
      </c>
    </row>
    <row r="403" spans="1:8" ht="12.75">
      <c r="A403" s="2">
        <v>39358</v>
      </c>
      <c r="B403" s="6">
        <v>0.5284722222222222</v>
      </c>
      <c r="C403">
        <v>-105.0823</v>
      </c>
      <c r="D403">
        <v>40.5645</v>
      </c>
      <c r="E403" t="s">
        <v>198</v>
      </c>
      <c r="F403">
        <v>660</v>
      </c>
      <c r="G403">
        <f t="shared" si="3"/>
        <v>442.20000000000005</v>
      </c>
      <c r="H403" t="s">
        <v>253</v>
      </c>
    </row>
    <row r="404" spans="1:8" ht="12.75">
      <c r="A404" s="2">
        <v>39358</v>
      </c>
      <c r="B404" s="6">
        <v>0.5826388888888888</v>
      </c>
      <c r="C404">
        <v>-105.08235</v>
      </c>
      <c r="D404">
        <v>40.5644</v>
      </c>
      <c r="E404" t="s">
        <v>34</v>
      </c>
      <c r="F404">
        <v>710</v>
      </c>
      <c r="G404">
        <f t="shared" si="3"/>
        <v>475.70000000000005</v>
      </c>
      <c r="H404" t="s">
        <v>253</v>
      </c>
    </row>
    <row r="405" spans="1:8" ht="12.75">
      <c r="A405" s="2">
        <v>39358</v>
      </c>
      <c r="B405" s="6">
        <v>0.5847222222222223</v>
      </c>
      <c r="C405">
        <v>-105.08235</v>
      </c>
      <c r="D405">
        <v>40.56445</v>
      </c>
      <c r="E405" t="s">
        <v>216</v>
      </c>
      <c r="F405">
        <v>700</v>
      </c>
      <c r="G405">
        <f t="shared" si="3"/>
        <v>469</v>
      </c>
      <c r="H405" t="s">
        <v>253</v>
      </c>
    </row>
    <row r="406" spans="1:8" ht="12.75">
      <c r="A406" s="2">
        <v>39358</v>
      </c>
      <c r="B406" s="6">
        <v>0.5868055555555556</v>
      </c>
      <c r="C406">
        <v>-105.0833</v>
      </c>
      <c r="D406">
        <v>40.5645</v>
      </c>
      <c r="E406" t="s">
        <v>198</v>
      </c>
      <c r="F406">
        <v>650</v>
      </c>
      <c r="G406">
        <f t="shared" si="3"/>
        <v>435.5</v>
      </c>
      <c r="H406" t="s">
        <v>253</v>
      </c>
    </row>
    <row r="407" spans="1:8" ht="12.75">
      <c r="A407" s="2">
        <v>39567</v>
      </c>
      <c r="B407" s="6">
        <v>0.3416666666666666</v>
      </c>
      <c r="C407">
        <v>-105.08235</v>
      </c>
      <c r="D407">
        <v>40.5644</v>
      </c>
      <c r="E407" t="s">
        <v>34</v>
      </c>
      <c r="F407">
        <v>750</v>
      </c>
      <c r="G407">
        <f t="shared" si="3"/>
        <v>502.50000000000006</v>
      </c>
      <c r="H407" t="s">
        <v>253</v>
      </c>
    </row>
    <row r="408" spans="1:8" ht="12.75">
      <c r="A408" s="2">
        <v>39567</v>
      </c>
      <c r="B408" s="6">
        <v>0.3451388888888889</v>
      </c>
      <c r="C408">
        <v>-105.0822</v>
      </c>
      <c r="D408">
        <v>40.5645</v>
      </c>
      <c r="E408" t="s">
        <v>198</v>
      </c>
      <c r="F408">
        <v>790</v>
      </c>
      <c r="G408">
        <f t="shared" si="3"/>
        <v>529.3000000000001</v>
      </c>
      <c r="H408" t="s">
        <v>253</v>
      </c>
    </row>
    <row r="409" spans="1:8" ht="12.75">
      <c r="A409" s="2">
        <v>39567</v>
      </c>
      <c r="B409" s="6">
        <v>0.3506944444444444</v>
      </c>
      <c r="C409">
        <v>-105.0839</v>
      </c>
      <c r="D409">
        <v>40.5631</v>
      </c>
      <c r="E409" t="s">
        <v>198</v>
      </c>
      <c r="F409">
        <v>750</v>
      </c>
      <c r="G409">
        <f t="shared" si="3"/>
        <v>502.50000000000006</v>
      </c>
      <c r="H409" t="s">
        <v>253</v>
      </c>
    </row>
    <row r="410" spans="1:8" ht="12.75">
      <c r="A410" s="2">
        <v>39567</v>
      </c>
      <c r="B410" s="6">
        <v>0.41875</v>
      </c>
      <c r="C410">
        <v>-105.08235</v>
      </c>
      <c r="D410">
        <v>40.56445</v>
      </c>
      <c r="E410" t="s">
        <v>216</v>
      </c>
      <c r="F410">
        <v>750</v>
      </c>
      <c r="G410">
        <f t="shared" si="3"/>
        <v>502.50000000000006</v>
      </c>
      <c r="H410" t="s">
        <v>253</v>
      </c>
    </row>
    <row r="411" spans="1:8" ht="12.75">
      <c r="A411" s="2">
        <v>39567</v>
      </c>
      <c r="B411" s="6">
        <v>0.4236111111111111</v>
      </c>
      <c r="C411">
        <v>-105.08235</v>
      </c>
      <c r="D411">
        <v>40.56455</v>
      </c>
      <c r="E411" t="s">
        <v>402</v>
      </c>
      <c r="F411">
        <v>800</v>
      </c>
      <c r="G411">
        <f t="shared" si="3"/>
        <v>536</v>
      </c>
      <c r="H411" t="s">
        <v>253</v>
      </c>
    </row>
    <row r="412" spans="1:8" ht="12.75">
      <c r="A412" s="2">
        <v>39568</v>
      </c>
      <c r="B412" s="6">
        <v>0.4236111111111111</v>
      </c>
      <c r="C412">
        <v>-105.08235</v>
      </c>
      <c r="D412">
        <v>40.56445</v>
      </c>
      <c r="E412" t="s">
        <v>216</v>
      </c>
      <c r="F412">
        <v>750</v>
      </c>
      <c r="G412">
        <f t="shared" si="3"/>
        <v>502.50000000000006</v>
      </c>
      <c r="H412" t="s">
        <v>253</v>
      </c>
    </row>
    <row r="413" spans="1:8" ht="12.75">
      <c r="A413" s="2">
        <v>39568</v>
      </c>
      <c r="B413" s="6">
        <v>0.4270833333333333</v>
      </c>
      <c r="C413">
        <v>-105.0836</v>
      </c>
      <c r="D413">
        <v>40.5641</v>
      </c>
      <c r="E413" t="s">
        <v>198</v>
      </c>
      <c r="F413">
        <v>800</v>
      </c>
      <c r="G413">
        <f t="shared" si="3"/>
        <v>536</v>
      </c>
      <c r="H413" t="s">
        <v>253</v>
      </c>
    </row>
    <row r="414" spans="1:8" ht="12.75">
      <c r="A414" s="2">
        <v>39568</v>
      </c>
      <c r="B414" s="6">
        <v>0.5208333333333334</v>
      </c>
      <c r="C414">
        <v>-105.08225</v>
      </c>
      <c r="D414">
        <v>40.56447</v>
      </c>
      <c r="E414" t="s">
        <v>35</v>
      </c>
      <c r="F414">
        <v>730</v>
      </c>
      <c r="G414">
        <f t="shared" si="3"/>
        <v>489.1</v>
      </c>
      <c r="H414" t="s">
        <v>253</v>
      </c>
    </row>
    <row r="415" spans="1:8" ht="12.75">
      <c r="A415" s="2">
        <v>39618</v>
      </c>
      <c r="B415" s="6">
        <v>0.4368055555555555</v>
      </c>
      <c r="C415">
        <v>-105.08235</v>
      </c>
      <c r="D415">
        <v>40.5645</v>
      </c>
      <c r="E415" t="s">
        <v>403</v>
      </c>
      <c r="F415">
        <v>790</v>
      </c>
      <c r="G415">
        <f t="shared" si="3"/>
        <v>529.3000000000001</v>
      </c>
      <c r="H415" t="s">
        <v>414</v>
      </c>
    </row>
    <row r="416" spans="1:8" ht="12.75">
      <c r="A416" s="2">
        <v>39618</v>
      </c>
      <c r="B416" s="6">
        <v>0.44236111111111115</v>
      </c>
      <c r="C416">
        <v>-105.0837</v>
      </c>
      <c r="D416">
        <v>40.564</v>
      </c>
      <c r="E416" t="s">
        <v>198</v>
      </c>
      <c r="F416">
        <v>210</v>
      </c>
      <c r="G416">
        <f t="shared" si="3"/>
        <v>140.70000000000002</v>
      </c>
      <c r="H416" t="s">
        <v>414</v>
      </c>
    </row>
    <row r="417" spans="1:8" ht="12.75">
      <c r="A417" s="2">
        <v>39718</v>
      </c>
      <c r="B417" s="6">
        <v>0.68125</v>
      </c>
      <c r="C417">
        <v>-105.08235</v>
      </c>
      <c r="D417">
        <v>40.56455</v>
      </c>
      <c r="E417" t="s">
        <v>402</v>
      </c>
      <c r="F417">
        <v>630</v>
      </c>
      <c r="G417">
        <f t="shared" si="3"/>
        <v>422.1</v>
      </c>
      <c r="H417" t="s">
        <v>407</v>
      </c>
    </row>
    <row r="418" spans="1:8" ht="12.75">
      <c r="A418" s="2">
        <v>39718</v>
      </c>
      <c r="B418" s="6">
        <v>0.6854166666666667</v>
      </c>
      <c r="C418">
        <v>-105.08176</v>
      </c>
      <c r="D418">
        <v>40.5645</v>
      </c>
      <c r="E418" t="s">
        <v>198</v>
      </c>
      <c r="F418">
        <v>650</v>
      </c>
      <c r="G418">
        <f t="shared" si="3"/>
        <v>435.5</v>
      </c>
      <c r="H418" t="s">
        <v>407</v>
      </c>
    </row>
    <row r="419" spans="1:8" ht="12.75">
      <c r="A419" s="2">
        <v>39718</v>
      </c>
      <c r="B419" s="6">
        <v>0.6909722222222222</v>
      </c>
      <c r="C419">
        <v>-105.0833</v>
      </c>
      <c r="D419">
        <v>40.5655</v>
      </c>
      <c r="E419" t="s">
        <v>395</v>
      </c>
      <c r="F419">
        <v>260</v>
      </c>
      <c r="G419">
        <f t="shared" si="3"/>
        <v>174.20000000000002</v>
      </c>
      <c r="H419" t="s">
        <v>407</v>
      </c>
    </row>
    <row r="420" spans="1:8" ht="12.75">
      <c r="A420" s="2">
        <v>39718</v>
      </c>
      <c r="B420" s="6">
        <v>0.6951388888888889</v>
      </c>
      <c r="C420">
        <v>-105.0827</v>
      </c>
      <c r="D420">
        <v>40.5644</v>
      </c>
      <c r="E420" t="s">
        <v>198</v>
      </c>
      <c r="F420">
        <v>650</v>
      </c>
      <c r="G420">
        <f t="shared" si="3"/>
        <v>435.5</v>
      </c>
      <c r="H420" t="s">
        <v>407</v>
      </c>
    </row>
    <row r="421" spans="1:8" ht="12.75">
      <c r="A421" s="2">
        <v>39718</v>
      </c>
      <c r="B421" s="6">
        <v>0.7013888888888888</v>
      </c>
      <c r="C421">
        <v>-105.0835</v>
      </c>
      <c r="D421">
        <v>40.5642</v>
      </c>
      <c r="E421" t="s">
        <v>198</v>
      </c>
      <c r="F421">
        <v>660</v>
      </c>
      <c r="G421">
        <f t="shared" si="3"/>
        <v>442.20000000000005</v>
      </c>
      <c r="H421" t="s">
        <v>407</v>
      </c>
    </row>
    <row r="422" spans="1:8" ht="12.75">
      <c r="A422" s="2">
        <v>39735</v>
      </c>
      <c r="B422" s="6">
        <v>0.3423611111111111</v>
      </c>
      <c r="C422">
        <v>-105.0865</v>
      </c>
      <c r="D422">
        <v>40.5626</v>
      </c>
      <c r="E422" t="s">
        <v>375</v>
      </c>
      <c r="F422">
        <v>740</v>
      </c>
      <c r="G422">
        <f t="shared" si="3"/>
        <v>495.8</v>
      </c>
      <c r="H422" t="s">
        <v>253</v>
      </c>
    </row>
    <row r="423" spans="1:8" ht="12.75">
      <c r="A423" s="2">
        <v>39735</v>
      </c>
      <c r="B423" s="6">
        <v>0.3506944444444444</v>
      </c>
      <c r="C423">
        <v>-105.0837</v>
      </c>
      <c r="D423">
        <v>40.564</v>
      </c>
      <c r="E423" t="s">
        <v>198</v>
      </c>
      <c r="F423">
        <v>800</v>
      </c>
      <c r="G423">
        <f t="shared" si="3"/>
        <v>536</v>
      </c>
      <c r="H423" t="s">
        <v>253</v>
      </c>
    </row>
    <row r="424" spans="1:8" ht="12.75">
      <c r="A424" s="2">
        <v>39735</v>
      </c>
      <c r="B424" s="6">
        <v>0.3541666666666667</v>
      </c>
      <c r="C424">
        <v>-105.08235</v>
      </c>
      <c r="D424">
        <v>40.5644</v>
      </c>
      <c r="E424" t="s">
        <v>34</v>
      </c>
      <c r="F424">
        <v>1040</v>
      </c>
      <c r="G424">
        <f t="shared" si="3"/>
        <v>696.8000000000001</v>
      </c>
      <c r="H424" t="s">
        <v>253</v>
      </c>
    </row>
    <row r="425" spans="1:8" ht="12.75">
      <c r="A425" s="2">
        <v>39735</v>
      </c>
      <c r="B425" s="6">
        <v>0.36041666666666666</v>
      </c>
      <c r="C425">
        <v>-105.0835</v>
      </c>
      <c r="D425">
        <v>40.5853</v>
      </c>
      <c r="E425" t="s">
        <v>395</v>
      </c>
      <c r="F425">
        <v>300</v>
      </c>
      <c r="G425">
        <f t="shared" si="3"/>
        <v>201</v>
      </c>
      <c r="H425" t="s">
        <v>253</v>
      </c>
    </row>
    <row r="426" spans="1:8" ht="12.75">
      <c r="A426" s="2">
        <v>39735</v>
      </c>
      <c r="B426" s="6">
        <v>0.40972222222222227</v>
      </c>
      <c r="C426">
        <v>-105.0834</v>
      </c>
      <c r="D426">
        <v>40.5642</v>
      </c>
      <c r="E426" t="s">
        <v>198</v>
      </c>
      <c r="F426">
        <v>740</v>
      </c>
      <c r="G426">
        <f t="shared" si="3"/>
        <v>495.8</v>
      </c>
      <c r="H426" t="s">
        <v>253</v>
      </c>
    </row>
    <row r="427" spans="1:8" ht="12.75">
      <c r="A427" s="2">
        <v>39735</v>
      </c>
      <c r="B427" s="6">
        <v>0.41250000000000003</v>
      </c>
      <c r="C427">
        <v>-105.0839</v>
      </c>
      <c r="D427">
        <v>40.5639</v>
      </c>
      <c r="E427" t="s">
        <v>198</v>
      </c>
      <c r="F427">
        <v>910</v>
      </c>
      <c r="G427">
        <f t="shared" si="3"/>
        <v>609.7</v>
      </c>
      <c r="H427" t="s">
        <v>253</v>
      </c>
    </row>
    <row r="428" spans="1:8" ht="12.75">
      <c r="A428" s="2">
        <v>39735</v>
      </c>
      <c r="B428" s="6">
        <v>0.4166666666666667</v>
      </c>
      <c r="C428">
        <v>-105.08235</v>
      </c>
      <c r="D428">
        <v>40.5644</v>
      </c>
      <c r="E428" t="s">
        <v>34</v>
      </c>
      <c r="F428">
        <v>1020</v>
      </c>
      <c r="G428">
        <f t="shared" si="3"/>
        <v>683.4000000000001</v>
      </c>
      <c r="H428" t="s">
        <v>253</v>
      </c>
    </row>
    <row r="429" spans="1:8" ht="12.75">
      <c r="A429" s="2">
        <v>39735</v>
      </c>
      <c r="B429" s="6">
        <v>0.425</v>
      </c>
      <c r="C429">
        <v>-105.08235</v>
      </c>
      <c r="D429">
        <v>40.56455</v>
      </c>
      <c r="E429" t="s">
        <v>402</v>
      </c>
      <c r="F429">
        <v>700</v>
      </c>
      <c r="G429">
        <f t="shared" si="3"/>
        <v>469</v>
      </c>
      <c r="H429" t="s">
        <v>253</v>
      </c>
    </row>
    <row r="430" spans="1:8" ht="12.75">
      <c r="A430" s="2">
        <v>39735</v>
      </c>
      <c r="B430" s="6">
        <v>0.5868055555555556</v>
      </c>
      <c r="C430">
        <v>-105.0823</v>
      </c>
      <c r="D430">
        <v>40.5646</v>
      </c>
      <c r="E430" t="s">
        <v>198</v>
      </c>
      <c r="F430">
        <v>740</v>
      </c>
      <c r="G430">
        <f t="shared" si="3"/>
        <v>495.8</v>
      </c>
      <c r="H430" t="s">
        <v>253</v>
      </c>
    </row>
    <row r="431" spans="1:8" ht="12.75">
      <c r="A431" s="2">
        <v>39735</v>
      </c>
      <c r="B431" s="6">
        <v>0.5888888888888889</v>
      </c>
      <c r="C431">
        <v>-105.083</v>
      </c>
      <c r="D431">
        <v>40.5644</v>
      </c>
      <c r="E431" t="s">
        <v>198</v>
      </c>
      <c r="F431">
        <v>730</v>
      </c>
      <c r="G431">
        <f t="shared" si="3"/>
        <v>489.1</v>
      </c>
      <c r="H431" t="s">
        <v>253</v>
      </c>
    </row>
    <row r="432" spans="1:8" ht="12.75">
      <c r="A432" s="2">
        <v>39735</v>
      </c>
      <c r="B432" s="6">
        <v>0.5923611111111111</v>
      </c>
      <c r="C432">
        <v>-105.08235</v>
      </c>
      <c r="D432">
        <v>40.5644</v>
      </c>
      <c r="E432" t="s">
        <v>34</v>
      </c>
      <c r="F432">
        <v>990</v>
      </c>
      <c r="G432">
        <f t="shared" si="3"/>
        <v>663.3000000000001</v>
      </c>
      <c r="H432" t="s">
        <v>253</v>
      </c>
    </row>
    <row r="433" spans="1:8" ht="12.75">
      <c r="A433" s="2">
        <v>39735</v>
      </c>
      <c r="B433" s="6">
        <v>0.5958333333333333</v>
      </c>
      <c r="C433">
        <v>-105.08245</v>
      </c>
      <c r="D433">
        <v>40.56447</v>
      </c>
      <c r="E433" t="s">
        <v>33</v>
      </c>
      <c r="F433">
        <v>710</v>
      </c>
      <c r="G433">
        <f t="shared" si="3"/>
        <v>475.70000000000005</v>
      </c>
      <c r="H433" t="s">
        <v>253</v>
      </c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0"/>
  <sheetViews>
    <sheetView workbookViewId="0" topLeftCell="A1">
      <selection activeCell="A1" sqref="A1:IV65536"/>
    </sheetView>
  </sheetViews>
  <sheetFormatPr defaultColWidth="11.00390625" defaultRowHeight="12.75"/>
  <cols>
    <col min="1" max="1" width="10.75390625" style="2" customWidth="1"/>
    <col min="3" max="3" width="15.625" style="0" customWidth="1"/>
    <col min="4" max="4" width="14.125" style="0" customWidth="1"/>
    <col min="5" max="5" width="14.375" style="0" customWidth="1"/>
    <col min="6" max="6" width="17.75390625" style="0" customWidth="1"/>
    <col min="7" max="7" width="18.375" style="0" customWidth="1"/>
    <col min="8" max="8" width="15.25390625" style="0" customWidth="1"/>
    <col min="9" max="9" width="29.125" style="0" customWidth="1"/>
  </cols>
  <sheetData>
    <row r="1" ht="18">
      <c r="A1" s="9" t="s">
        <v>144</v>
      </c>
    </row>
    <row r="2" spans="1:9" ht="12.75">
      <c r="A2" s="8" t="s">
        <v>192</v>
      </c>
      <c r="B2" s="5" t="s">
        <v>193</v>
      </c>
      <c r="C2" s="1" t="s">
        <v>195</v>
      </c>
      <c r="D2" s="1" t="s">
        <v>194</v>
      </c>
      <c r="E2" s="1" t="s">
        <v>391</v>
      </c>
      <c r="F2" s="3" t="s">
        <v>259</v>
      </c>
      <c r="G2" s="1" t="s">
        <v>260</v>
      </c>
      <c r="H2" s="1" t="s">
        <v>215</v>
      </c>
      <c r="I2" s="1" t="s">
        <v>393</v>
      </c>
    </row>
    <row r="3" spans="1:8" ht="12.75">
      <c r="A3" s="2">
        <v>37784</v>
      </c>
      <c r="B3" s="6">
        <v>0.4479166666666667</v>
      </c>
      <c r="C3">
        <v>-105.0825</v>
      </c>
      <c r="D3">
        <v>40.5647</v>
      </c>
      <c r="E3" t="s">
        <v>198</v>
      </c>
      <c r="F3">
        <v>77.8</v>
      </c>
      <c r="G3" t="s">
        <v>337</v>
      </c>
      <c r="H3" t="s">
        <v>36</v>
      </c>
    </row>
    <row r="4" spans="1:8" ht="12.75">
      <c r="A4" s="2">
        <v>37784</v>
      </c>
      <c r="B4" s="6">
        <v>0.4618055555555556</v>
      </c>
      <c r="C4">
        <v>-105.08245</v>
      </c>
      <c r="D4">
        <v>40.56447</v>
      </c>
      <c r="E4" t="s">
        <v>372</v>
      </c>
      <c r="F4">
        <v>12.2</v>
      </c>
      <c r="G4" t="s">
        <v>338</v>
      </c>
      <c r="H4" t="s">
        <v>36</v>
      </c>
    </row>
    <row r="5" spans="1:8" ht="12.75">
      <c r="A5" s="2">
        <v>37785</v>
      </c>
      <c r="B5" s="6">
        <v>0.4590277777777778</v>
      </c>
      <c r="C5">
        <v>-105.0832</v>
      </c>
      <c r="D5">
        <v>40.5644</v>
      </c>
      <c r="E5" t="s">
        <v>198</v>
      </c>
      <c r="F5">
        <v>55</v>
      </c>
      <c r="G5" t="s">
        <v>339</v>
      </c>
      <c r="H5" t="s">
        <v>36</v>
      </c>
    </row>
    <row r="6" spans="1:8" ht="12.75">
      <c r="A6" s="2">
        <v>37785</v>
      </c>
      <c r="B6" s="6">
        <v>0.4826388888888889</v>
      </c>
      <c r="C6">
        <v>-105.0822</v>
      </c>
      <c r="D6">
        <v>40.5644</v>
      </c>
      <c r="E6" t="s">
        <v>198</v>
      </c>
      <c r="F6">
        <v>61</v>
      </c>
      <c r="G6" t="s">
        <v>339</v>
      </c>
      <c r="H6" t="s">
        <v>36</v>
      </c>
    </row>
    <row r="7" spans="1:8" ht="12.75">
      <c r="A7" s="2">
        <v>37786</v>
      </c>
      <c r="B7" s="6">
        <v>0.43263888888888885</v>
      </c>
      <c r="C7">
        <v>-105.0836</v>
      </c>
      <c r="D7">
        <v>40.5629</v>
      </c>
      <c r="E7" t="s">
        <v>199</v>
      </c>
      <c r="F7">
        <v>10.6</v>
      </c>
      <c r="H7" t="s">
        <v>36</v>
      </c>
    </row>
    <row r="8" spans="1:8" ht="12.75">
      <c r="A8" s="2">
        <v>37786</v>
      </c>
      <c r="B8" s="6">
        <v>0.4388888888888889</v>
      </c>
      <c r="C8">
        <v>-105.0835</v>
      </c>
      <c r="D8">
        <v>40.5629</v>
      </c>
      <c r="E8" t="s">
        <v>199</v>
      </c>
      <c r="F8">
        <v>35</v>
      </c>
      <c r="H8" t="s">
        <v>36</v>
      </c>
    </row>
    <row r="9" spans="1:8" ht="12.75">
      <c r="A9" s="2">
        <v>37786</v>
      </c>
      <c r="B9" s="6">
        <v>0.4451388888888889</v>
      </c>
      <c r="C9">
        <v>-105.0834</v>
      </c>
      <c r="D9">
        <v>40.5628</v>
      </c>
      <c r="E9" t="s">
        <v>199</v>
      </c>
      <c r="F9">
        <v>7</v>
      </c>
      <c r="G9" t="s">
        <v>277</v>
      </c>
      <c r="H9" t="s">
        <v>36</v>
      </c>
    </row>
    <row r="10" spans="1:8" ht="12.75">
      <c r="A10" s="2">
        <v>37786</v>
      </c>
      <c r="B10" s="6">
        <v>0.4465277777777778</v>
      </c>
      <c r="C10">
        <v>-105.0835</v>
      </c>
      <c r="D10">
        <v>40.5627</v>
      </c>
      <c r="E10" t="s">
        <v>199</v>
      </c>
      <c r="F10">
        <v>36</v>
      </c>
      <c r="G10" t="s">
        <v>278</v>
      </c>
      <c r="H10" t="s">
        <v>36</v>
      </c>
    </row>
    <row r="11" spans="1:8" ht="12.75">
      <c r="A11" s="2">
        <v>37882</v>
      </c>
      <c r="B11" s="6">
        <v>0.46597222222222223</v>
      </c>
      <c r="C11">
        <v>-105.0822</v>
      </c>
      <c r="D11">
        <v>40.5645</v>
      </c>
      <c r="E11" t="s">
        <v>198</v>
      </c>
      <c r="F11">
        <v>59</v>
      </c>
      <c r="G11" t="s">
        <v>279</v>
      </c>
      <c r="H11" t="s">
        <v>336</v>
      </c>
    </row>
    <row r="12" spans="1:8" ht="12.75">
      <c r="A12" s="2">
        <v>37882</v>
      </c>
      <c r="B12" s="6">
        <v>0.4798611111111111</v>
      </c>
      <c r="C12">
        <v>-105.0832</v>
      </c>
      <c r="D12">
        <v>40.5644</v>
      </c>
      <c r="E12" t="s">
        <v>198</v>
      </c>
      <c r="F12">
        <v>53</v>
      </c>
      <c r="G12" t="s">
        <v>280</v>
      </c>
      <c r="H12" t="s">
        <v>336</v>
      </c>
    </row>
    <row r="13" spans="1:8" ht="12.75">
      <c r="A13" s="2">
        <v>37882</v>
      </c>
      <c r="B13" s="6">
        <v>0.47152777777777777</v>
      </c>
      <c r="C13">
        <v>-105.08245</v>
      </c>
      <c r="D13">
        <v>40.56447</v>
      </c>
      <c r="E13" t="s">
        <v>372</v>
      </c>
      <c r="F13">
        <v>5</v>
      </c>
      <c r="G13" t="s">
        <v>281</v>
      </c>
      <c r="H13" t="s">
        <v>336</v>
      </c>
    </row>
    <row r="14" spans="1:8" ht="12.75">
      <c r="A14" s="2">
        <v>37882</v>
      </c>
      <c r="B14" s="6">
        <v>0.4875</v>
      </c>
      <c r="C14">
        <v>-105.0865</v>
      </c>
      <c r="D14">
        <v>40.5626</v>
      </c>
      <c r="E14" t="s">
        <v>375</v>
      </c>
      <c r="F14">
        <v>35</v>
      </c>
      <c r="G14" t="s">
        <v>279</v>
      </c>
      <c r="H14" t="s">
        <v>336</v>
      </c>
    </row>
    <row r="15" spans="1:8" ht="12.75">
      <c r="A15" s="2">
        <v>37891</v>
      </c>
      <c r="B15" s="6">
        <v>0.4215277777777778</v>
      </c>
      <c r="C15">
        <v>-105.0835</v>
      </c>
      <c r="D15">
        <v>40.5643</v>
      </c>
      <c r="E15" t="s">
        <v>198</v>
      </c>
      <c r="F15">
        <v>32.2</v>
      </c>
      <c r="G15" t="s">
        <v>282</v>
      </c>
      <c r="H15" t="s">
        <v>253</v>
      </c>
    </row>
    <row r="16" spans="1:8" ht="12.75">
      <c r="A16" s="2">
        <v>37891</v>
      </c>
      <c r="B16" s="6">
        <v>0.4263888888888889</v>
      </c>
      <c r="C16">
        <v>-105.0834</v>
      </c>
      <c r="D16">
        <v>40.5644</v>
      </c>
      <c r="E16" t="s">
        <v>198</v>
      </c>
      <c r="F16">
        <v>36</v>
      </c>
      <c r="G16" t="s">
        <v>283</v>
      </c>
      <c r="H16" t="s">
        <v>253</v>
      </c>
    </row>
    <row r="17" spans="1:8" ht="12.75">
      <c r="A17" s="2">
        <v>37891</v>
      </c>
      <c r="B17" s="6">
        <v>0.44097222222222227</v>
      </c>
      <c r="C17">
        <v>-105.08235</v>
      </c>
      <c r="D17">
        <v>40.5645</v>
      </c>
      <c r="E17" t="s">
        <v>403</v>
      </c>
      <c r="F17">
        <v>4</v>
      </c>
      <c r="G17" t="s">
        <v>338</v>
      </c>
      <c r="H17" t="s">
        <v>253</v>
      </c>
    </row>
    <row r="18" spans="1:8" ht="12.75">
      <c r="A18" s="2">
        <v>37891</v>
      </c>
      <c r="B18" s="6">
        <v>0.4479166666666667</v>
      </c>
      <c r="C18">
        <v>-105.08235</v>
      </c>
      <c r="D18">
        <v>40.56445</v>
      </c>
      <c r="E18" t="s">
        <v>373</v>
      </c>
      <c r="F18">
        <v>3</v>
      </c>
      <c r="H18" t="s">
        <v>253</v>
      </c>
    </row>
    <row r="19" spans="1:8" ht="12.75">
      <c r="A19" s="2">
        <v>37898</v>
      </c>
      <c r="B19" s="6">
        <v>0.3527777777777778</v>
      </c>
      <c r="C19">
        <v>-105.08399</v>
      </c>
      <c r="D19">
        <v>40.56453</v>
      </c>
      <c r="E19" t="s">
        <v>198</v>
      </c>
      <c r="F19">
        <v>51.5</v>
      </c>
      <c r="G19" t="s">
        <v>284</v>
      </c>
      <c r="H19" t="s">
        <v>253</v>
      </c>
    </row>
    <row r="20" spans="1:8" ht="12.75">
      <c r="A20" s="2">
        <v>37898</v>
      </c>
      <c r="B20" s="6">
        <v>0.3576388888888889</v>
      </c>
      <c r="C20">
        <v>-105.08235</v>
      </c>
      <c r="D20">
        <v>40.5644</v>
      </c>
      <c r="E20" t="s">
        <v>374</v>
      </c>
      <c r="F20">
        <v>7</v>
      </c>
      <c r="G20" t="s">
        <v>285</v>
      </c>
      <c r="H20" t="s">
        <v>253</v>
      </c>
    </row>
    <row r="21" spans="1:8" ht="12.75">
      <c r="A21" s="2">
        <v>37898</v>
      </c>
      <c r="B21" s="6">
        <v>0.3680555555555556</v>
      </c>
      <c r="C21">
        <v>-105.0833</v>
      </c>
      <c r="D21">
        <v>40.56435</v>
      </c>
      <c r="E21" t="s">
        <v>198</v>
      </c>
      <c r="F21">
        <v>22</v>
      </c>
      <c r="G21" t="s">
        <v>284</v>
      </c>
      <c r="H21" t="s">
        <v>253</v>
      </c>
    </row>
    <row r="22" spans="1:8" ht="12.75">
      <c r="A22" s="2">
        <v>37898</v>
      </c>
      <c r="B22" s="6">
        <v>0.4298611111111111</v>
      </c>
      <c r="C22">
        <v>-105.0824</v>
      </c>
      <c r="D22">
        <v>40.5646</v>
      </c>
      <c r="E22" t="s">
        <v>198</v>
      </c>
      <c r="F22">
        <v>69</v>
      </c>
      <c r="G22" t="s">
        <v>277</v>
      </c>
      <c r="H22" t="s">
        <v>253</v>
      </c>
    </row>
    <row r="23" spans="1:8" ht="12.75">
      <c r="A23" s="2">
        <v>37898</v>
      </c>
      <c r="B23" s="6">
        <v>0.44027777777777777</v>
      </c>
      <c r="C23">
        <v>-105.08334</v>
      </c>
      <c r="D23">
        <v>40.56433</v>
      </c>
      <c r="E23" t="s">
        <v>198</v>
      </c>
      <c r="F23">
        <v>33</v>
      </c>
      <c r="G23" t="s">
        <v>278</v>
      </c>
      <c r="H23" t="s">
        <v>253</v>
      </c>
    </row>
    <row r="24" spans="1:8" ht="12.75">
      <c r="A24" s="2">
        <v>37898</v>
      </c>
      <c r="B24" s="6">
        <v>0.5465277777777778</v>
      </c>
      <c r="C24">
        <v>-105.0832</v>
      </c>
      <c r="D24">
        <v>40.56438</v>
      </c>
      <c r="E24" t="s">
        <v>198</v>
      </c>
      <c r="F24">
        <v>8</v>
      </c>
      <c r="G24" t="s">
        <v>277</v>
      </c>
      <c r="H24" t="s">
        <v>253</v>
      </c>
    </row>
    <row r="25" spans="1:8" ht="12.75">
      <c r="A25" s="2">
        <v>37898</v>
      </c>
      <c r="B25" s="6">
        <v>0.60625</v>
      </c>
      <c r="C25">
        <v>-105.08235</v>
      </c>
      <c r="D25">
        <v>40.56445</v>
      </c>
      <c r="E25" t="s">
        <v>373</v>
      </c>
      <c r="F25">
        <v>2.1</v>
      </c>
      <c r="G25" t="s">
        <v>339</v>
      </c>
      <c r="H25" t="s">
        <v>253</v>
      </c>
    </row>
    <row r="26" spans="1:8" ht="12.75">
      <c r="A26" s="2">
        <v>37898</v>
      </c>
      <c r="B26" s="6">
        <v>0.607638888888889</v>
      </c>
      <c r="C26">
        <v>-105.08235</v>
      </c>
      <c r="D26">
        <v>40.5644</v>
      </c>
      <c r="E26" t="s">
        <v>374</v>
      </c>
      <c r="F26">
        <v>6.5</v>
      </c>
      <c r="G26" t="s">
        <v>286</v>
      </c>
      <c r="H26" t="s">
        <v>253</v>
      </c>
    </row>
    <row r="27" spans="1:8" ht="12.75">
      <c r="A27" s="2">
        <v>37898</v>
      </c>
      <c r="B27" s="6">
        <v>0.6048611111111112</v>
      </c>
      <c r="C27">
        <v>-105.08245</v>
      </c>
      <c r="D27">
        <v>40.56447</v>
      </c>
      <c r="E27" t="s">
        <v>372</v>
      </c>
      <c r="F27">
        <v>9</v>
      </c>
      <c r="G27" t="s">
        <v>339</v>
      </c>
      <c r="H27" t="s">
        <v>253</v>
      </c>
    </row>
    <row r="28" spans="1:8" ht="12.75">
      <c r="A28" s="2">
        <v>37911</v>
      </c>
      <c r="B28" s="6">
        <v>0.42430555555555555</v>
      </c>
      <c r="C28">
        <v>-105.08262</v>
      </c>
      <c r="D28">
        <v>40.56458</v>
      </c>
      <c r="E28" t="s">
        <v>198</v>
      </c>
      <c r="F28">
        <v>20</v>
      </c>
      <c r="G28" t="s">
        <v>277</v>
      </c>
      <c r="H28" t="s">
        <v>255</v>
      </c>
    </row>
    <row r="29" spans="1:8" ht="12.75">
      <c r="A29" s="2">
        <v>37911</v>
      </c>
      <c r="B29" s="6">
        <v>0.43263888888888885</v>
      </c>
      <c r="C29">
        <v>-105.08336</v>
      </c>
      <c r="D29">
        <v>40.56438</v>
      </c>
      <c r="E29" t="s">
        <v>198</v>
      </c>
      <c r="F29">
        <v>50.8</v>
      </c>
      <c r="G29" t="s">
        <v>277</v>
      </c>
      <c r="H29" t="s">
        <v>255</v>
      </c>
    </row>
    <row r="30" spans="1:8" ht="12.75">
      <c r="A30" s="2">
        <v>37911</v>
      </c>
      <c r="B30" s="6">
        <v>0.4604166666666667</v>
      </c>
      <c r="C30">
        <v>-105.08245</v>
      </c>
      <c r="D30">
        <v>40.56447</v>
      </c>
      <c r="E30" t="s">
        <v>372</v>
      </c>
      <c r="F30">
        <v>12</v>
      </c>
      <c r="G30" t="s">
        <v>287</v>
      </c>
      <c r="H30" t="s">
        <v>255</v>
      </c>
    </row>
    <row r="31" spans="1:8" ht="12.75">
      <c r="A31" s="2">
        <v>37911</v>
      </c>
      <c r="B31" s="6">
        <v>0.4763888888888889</v>
      </c>
      <c r="C31">
        <v>-105.08225</v>
      </c>
      <c r="D31">
        <v>40.56447</v>
      </c>
      <c r="E31" t="s">
        <v>392</v>
      </c>
      <c r="F31">
        <v>25.4</v>
      </c>
      <c r="G31" t="s">
        <v>287</v>
      </c>
      <c r="H31" t="s">
        <v>255</v>
      </c>
    </row>
    <row r="32" spans="1:8" ht="12.75">
      <c r="A32" s="2">
        <v>37911</v>
      </c>
      <c r="B32" s="6">
        <v>0.4791666666666667</v>
      </c>
      <c r="C32">
        <v>-105.08235</v>
      </c>
      <c r="D32">
        <v>40.5645</v>
      </c>
      <c r="E32" t="s">
        <v>403</v>
      </c>
      <c r="F32">
        <v>47.5</v>
      </c>
      <c r="G32" t="s">
        <v>287</v>
      </c>
      <c r="H32" t="s">
        <v>255</v>
      </c>
    </row>
    <row r="33" spans="1:8" ht="12.75">
      <c r="A33" s="2">
        <v>37911</v>
      </c>
      <c r="B33" s="6">
        <v>0.48125</v>
      </c>
      <c r="C33">
        <v>-105.08235</v>
      </c>
      <c r="D33">
        <v>40.5644</v>
      </c>
      <c r="E33" t="s">
        <v>374</v>
      </c>
      <c r="F33">
        <v>62.8</v>
      </c>
      <c r="G33" t="s">
        <v>287</v>
      </c>
      <c r="H33" t="s">
        <v>255</v>
      </c>
    </row>
    <row r="34" spans="1:8" ht="12.75">
      <c r="A34" s="2">
        <v>37911</v>
      </c>
      <c r="B34" s="6">
        <v>0.4861111111111111</v>
      </c>
      <c r="C34">
        <v>-105.08235</v>
      </c>
      <c r="D34">
        <v>40.56445</v>
      </c>
      <c r="E34" t="s">
        <v>373</v>
      </c>
      <c r="F34">
        <v>18.9</v>
      </c>
      <c r="G34" t="s">
        <v>287</v>
      </c>
      <c r="H34" t="s">
        <v>255</v>
      </c>
    </row>
    <row r="35" spans="1:8" ht="12.75">
      <c r="A35" s="2">
        <v>37622</v>
      </c>
      <c r="B35" s="6">
        <v>0.5833333333333334</v>
      </c>
      <c r="C35">
        <v>-105.08222</v>
      </c>
      <c r="D35">
        <v>40.56459</v>
      </c>
      <c r="E35" t="s">
        <v>198</v>
      </c>
      <c r="F35">
        <v>24.4</v>
      </c>
      <c r="G35" t="s">
        <v>277</v>
      </c>
      <c r="H35" t="s">
        <v>256</v>
      </c>
    </row>
    <row r="36" spans="1:8" ht="12.75">
      <c r="A36" s="2">
        <v>38098</v>
      </c>
      <c r="B36" s="6">
        <v>0.43194444444444446</v>
      </c>
      <c r="C36">
        <v>-105.08208</v>
      </c>
      <c r="D36">
        <v>40.56453</v>
      </c>
      <c r="E36" t="s">
        <v>263</v>
      </c>
      <c r="F36">
        <v>18</v>
      </c>
      <c r="G36" t="s">
        <v>188</v>
      </c>
      <c r="H36" t="s">
        <v>376</v>
      </c>
    </row>
    <row r="37" spans="1:8" ht="12.75">
      <c r="A37" s="2">
        <v>38098</v>
      </c>
      <c r="B37" s="6">
        <v>0.44027777777777777</v>
      </c>
      <c r="C37">
        <v>-105.08235</v>
      </c>
      <c r="D37">
        <v>40.56445</v>
      </c>
      <c r="E37" t="s">
        <v>373</v>
      </c>
      <c r="F37">
        <v>1.3</v>
      </c>
      <c r="G37" t="s">
        <v>67</v>
      </c>
      <c r="H37" t="s">
        <v>376</v>
      </c>
    </row>
    <row r="38" spans="1:8" ht="12.75">
      <c r="A38" s="2">
        <v>38098</v>
      </c>
      <c r="B38" s="6">
        <v>0.4451388888888889</v>
      </c>
      <c r="C38">
        <v>-105.08235</v>
      </c>
      <c r="D38">
        <v>40.56455</v>
      </c>
      <c r="E38" t="s">
        <v>32</v>
      </c>
      <c r="F38">
        <v>4</v>
      </c>
      <c r="G38" t="s">
        <v>68</v>
      </c>
      <c r="H38" t="s">
        <v>376</v>
      </c>
    </row>
    <row r="39" spans="1:8" ht="12.75">
      <c r="A39" s="2">
        <v>38098</v>
      </c>
      <c r="B39" s="6">
        <v>0.5347222222222222</v>
      </c>
      <c r="C39">
        <v>-105.08235</v>
      </c>
      <c r="D39">
        <v>40.56455</v>
      </c>
      <c r="E39" t="s">
        <v>32</v>
      </c>
      <c r="F39">
        <v>2</v>
      </c>
      <c r="H39" t="s">
        <v>376</v>
      </c>
    </row>
    <row r="40" spans="1:8" ht="12.75">
      <c r="A40" s="2">
        <v>38098</v>
      </c>
      <c r="B40" s="6">
        <v>0.5423611111111112</v>
      </c>
      <c r="C40">
        <v>-105.834</v>
      </c>
      <c r="D40">
        <v>40.56435</v>
      </c>
      <c r="E40" t="s">
        <v>263</v>
      </c>
      <c r="F40">
        <v>34</v>
      </c>
      <c r="G40" t="s">
        <v>69</v>
      </c>
      <c r="H40" t="s">
        <v>376</v>
      </c>
    </row>
    <row r="41" spans="1:8" ht="12.75">
      <c r="A41" s="2">
        <v>38098</v>
      </c>
      <c r="B41" s="6">
        <v>0.5499999999999999</v>
      </c>
      <c r="C41">
        <v>-105.08235</v>
      </c>
      <c r="D41">
        <v>40.5644</v>
      </c>
      <c r="E41" t="s">
        <v>374</v>
      </c>
      <c r="F41">
        <v>6</v>
      </c>
      <c r="H41" t="s">
        <v>376</v>
      </c>
    </row>
    <row r="42" spans="1:8" ht="12.75">
      <c r="A42" s="2">
        <v>38098</v>
      </c>
      <c r="B42" s="6">
        <v>0.6006944444444444</v>
      </c>
      <c r="C42">
        <v>-105.08442</v>
      </c>
      <c r="D42">
        <v>40.56309</v>
      </c>
      <c r="E42" t="s">
        <v>263</v>
      </c>
      <c r="F42">
        <v>19.5</v>
      </c>
      <c r="G42" t="s">
        <v>70</v>
      </c>
      <c r="H42" t="s">
        <v>376</v>
      </c>
    </row>
    <row r="43" spans="1:8" ht="12.75">
      <c r="A43" s="2">
        <v>38100</v>
      </c>
      <c r="B43" s="6">
        <v>0.34027777777777773</v>
      </c>
      <c r="C43">
        <v>-105.08363</v>
      </c>
      <c r="D43">
        <v>40.56418</v>
      </c>
      <c r="E43" t="s">
        <v>263</v>
      </c>
      <c r="F43">
        <v>104.5</v>
      </c>
      <c r="G43" t="s">
        <v>69</v>
      </c>
      <c r="H43" t="s">
        <v>376</v>
      </c>
    </row>
    <row r="44" spans="1:8" ht="12.75">
      <c r="A44" s="2">
        <v>38100</v>
      </c>
      <c r="B44" s="6">
        <v>0.3659722222222222</v>
      </c>
      <c r="C44">
        <v>-105.08369</v>
      </c>
      <c r="D44">
        <v>40.56416</v>
      </c>
      <c r="E44" t="s">
        <v>263</v>
      </c>
      <c r="F44">
        <v>16.8</v>
      </c>
      <c r="G44" t="s">
        <v>69</v>
      </c>
      <c r="H44" t="s">
        <v>376</v>
      </c>
    </row>
    <row r="45" spans="1:8" ht="12.75">
      <c r="A45" s="2">
        <v>38100</v>
      </c>
      <c r="B45" s="6">
        <v>0.4270833333333333</v>
      </c>
      <c r="C45">
        <v>-105.08225</v>
      </c>
      <c r="D45">
        <v>40.56447</v>
      </c>
      <c r="E45" t="s">
        <v>392</v>
      </c>
      <c r="F45">
        <v>9</v>
      </c>
      <c r="G45" t="s">
        <v>228</v>
      </c>
      <c r="H45" t="s">
        <v>376</v>
      </c>
    </row>
    <row r="46" spans="1:8" ht="12.75">
      <c r="A46" s="2">
        <v>38100</v>
      </c>
      <c r="B46" s="6">
        <v>0.4375</v>
      </c>
      <c r="C46">
        <v>-105.08363</v>
      </c>
      <c r="D46">
        <v>40.56418</v>
      </c>
      <c r="E46" t="s">
        <v>263</v>
      </c>
      <c r="F46">
        <v>37</v>
      </c>
      <c r="G46" t="s">
        <v>228</v>
      </c>
      <c r="H46" t="s">
        <v>376</v>
      </c>
    </row>
    <row r="47" spans="1:8" ht="12.75">
      <c r="A47" s="2">
        <v>38100</v>
      </c>
      <c r="B47" s="6">
        <v>0.4479166666666667</v>
      </c>
      <c r="C47">
        <v>-105.08222</v>
      </c>
      <c r="D47">
        <v>40.56458</v>
      </c>
      <c r="E47" t="s">
        <v>263</v>
      </c>
      <c r="F47">
        <v>15</v>
      </c>
      <c r="G47" t="s">
        <v>229</v>
      </c>
      <c r="H47" t="s">
        <v>376</v>
      </c>
    </row>
    <row r="48" spans="1:8" ht="12.75">
      <c r="A48" s="2">
        <v>38100</v>
      </c>
      <c r="B48" s="6">
        <v>0.4583333333333333</v>
      </c>
      <c r="C48">
        <v>-105.08245</v>
      </c>
      <c r="D48">
        <v>40.56447</v>
      </c>
      <c r="E48" t="s">
        <v>372</v>
      </c>
      <c r="F48">
        <v>2</v>
      </c>
      <c r="G48" t="s">
        <v>230</v>
      </c>
      <c r="H48" t="s">
        <v>376</v>
      </c>
    </row>
    <row r="49" spans="1:8" ht="12.75">
      <c r="A49" s="2">
        <v>38100</v>
      </c>
      <c r="B49" s="6">
        <v>0.46875</v>
      </c>
      <c r="C49">
        <v>-105.08235</v>
      </c>
      <c r="D49">
        <v>40.56455</v>
      </c>
      <c r="E49" t="s">
        <v>32</v>
      </c>
      <c r="F49">
        <v>1.8</v>
      </c>
      <c r="G49" t="s">
        <v>230</v>
      </c>
      <c r="H49" t="s">
        <v>376</v>
      </c>
    </row>
    <row r="50" spans="1:8" ht="12.75">
      <c r="A50" s="2">
        <v>38162</v>
      </c>
      <c r="B50" s="6">
        <v>0.45416666666666666</v>
      </c>
      <c r="C50">
        <v>-105.08327</v>
      </c>
      <c r="D50">
        <v>40.56436</v>
      </c>
      <c r="E50" t="s">
        <v>263</v>
      </c>
      <c r="F50">
        <v>30</v>
      </c>
      <c r="G50" t="s">
        <v>7</v>
      </c>
      <c r="H50" t="s">
        <v>276</v>
      </c>
    </row>
    <row r="51" spans="1:8" ht="12.75">
      <c r="A51" s="2">
        <v>38162</v>
      </c>
      <c r="B51" s="6">
        <v>0.46319444444444446</v>
      </c>
      <c r="C51">
        <v>-105.08363</v>
      </c>
      <c r="D51">
        <v>40.56414</v>
      </c>
      <c r="E51" t="s">
        <v>263</v>
      </c>
      <c r="F51">
        <v>77</v>
      </c>
      <c r="G51" t="s">
        <v>9</v>
      </c>
      <c r="H51" t="s">
        <v>276</v>
      </c>
    </row>
    <row r="52" spans="1:8" ht="12.75">
      <c r="A52" s="2">
        <v>38162</v>
      </c>
      <c r="B52" s="6">
        <v>0.46875</v>
      </c>
      <c r="C52">
        <v>-105.08355</v>
      </c>
      <c r="D52">
        <v>40.56288</v>
      </c>
      <c r="E52" t="s">
        <v>186</v>
      </c>
      <c r="F52">
        <v>57</v>
      </c>
      <c r="G52" t="s">
        <v>10</v>
      </c>
      <c r="H52" t="s">
        <v>276</v>
      </c>
    </row>
    <row r="53" spans="1:8" ht="12.75">
      <c r="A53" s="2">
        <v>38162</v>
      </c>
      <c r="B53" s="6">
        <v>0.4875</v>
      </c>
      <c r="C53">
        <v>-105.08321</v>
      </c>
      <c r="D53">
        <v>40.56436</v>
      </c>
      <c r="E53" t="s">
        <v>263</v>
      </c>
      <c r="F53">
        <v>37</v>
      </c>
      <c r="G53" t="s">
        <v>10</v>
      </c>
      <c r="H53" t="s">
        <v>276</v>
      </c>
    </row>
    <row r="54" spans="1:8" ht="12.75">
      <c r="A54" s="2">
        <v>38197</v>
      </c>
      <c r="B54" s="6">
        <v>0.4534722222222222</v>
      </c>
      <c r="C54">
        <v>-105.08235</v>
      </c>
      <c r="D54">
        <v>40.5644</v>
      </c>
      <c r="E54" t="s">
        <v>374</v>
      </c>
      <c r="F54">
        <v>16</v>
      </c>
      <c r="G54" t="s">
        <v>10</v>
      </c>
      <c r="H54" t="s">
        <v>155</v>
      </c>
    </row>
    <row r="55" spans="1:8" ht="12.75">
      <c r="A55" s="2">
        <v>38197</v>
      </c>
      <c r="B55" s="6">
        <v>0.46249999999999997</v>
      </c>
      <c r="C55">
        <v>-105.08231</v>
      </c>
      <c r="D55">
        <v>40.56458</v>
      </c>
      <c r="E55" t="s">
        <v>263</v>
      </c>
      <c r="F55">
        <v>31.9</v>
      </c>
      <c r="G55" t="s">
        <v>69</v>
      </c>
      <c r="H55" t="s">
        <v>155</v>
      </c>
    </row>
    <row r="56" spans="1:8" ht="12.75">
      <c r="A56" s="2">
        <v>38197</v>
      </c>
      <c r="B56" s="6">
        <v>0.46875</v>
      </c>
      <c r="C56">
        <v>-105.08354</v>
      </c>
      <c r="D56">
        <v>40.5629</v>
      </c>
      <c r="E56" t="s">
        <v>186</v>
      </c>
      <c r="F56">
        <v>19</v>
      </c>
      <c r="G56" t="s">
        <v>68</v>
      </c>
      <c r="H56" t="s">
        <v>369</v>
      </c>
    </row>
    <row r="57" spans="1:8" ht="12.75">
      <c r="A57" s="2">
        <v>38266</v>
      </c>
      <c r="B57" s="6">
        <v>0.5972222222222222</v>
      </c>
      <c r="C57">
        <v>-105.08263</v>
      </c>
      <c r="D57">
        <v>40.56454</v>
      </c>
      <c r="E57" t="s">
        <v>263</v>
      </c>
      <c r="F57">
        <v>73</v>
      </c>
      <c r="H57" t="s">
        <v>376</v>
      </c>
    </row>
    <row r="58" spans="1:8" ht="12.75">
      <c r="A58" s="2">
        <v>38266</v>
      </c>
      <c r="B58" s="6">
        <v>0.6034722222222222</v>
      </c>
      <c r="C58">
        <v>-105.0833</v>
      </c>
      <c r="D58">
        <v>40.56428</v>
      </c>
      <c r="E58" t="s">
        <v>263</v>
      </c>
      <c r="F58">
        <v>28</v>
      </c>
      <c r="H58" t="s">
        <v>383</v>
      </c>
    </row>
    <row r="59" spans="1:8" ht="12.75">
      <c r="A59" s="2">
        <v>38266</v>
      </c>
      <c r="B59" s="6">
        <v>0.6097222222222222</v>
      </c>
      <c r="C59">
        <v>-105.0837</v>
      </c>
      <c r="D59">
        <v>40.56383</v>
      </c>
      <c r="E59" t="s">
        <v>263</v>
      </c>
      <c r="F59">
        <v>44</v>
      </c>
      <c r="H59" t="s">
        <v>298</v>
      </c>
    </row>
    <row r="60" spans="1:8" ht="12.75">
      <c r="A60" s="2">
        <v>38267</v>
      </c>
      <c r="B60" s="6">
        <v>0.4263888888888889</v>
      </c>
      <c r="C60">
        <v>-105.08235</v>
      </c>
      <c r="D60">
        <v>40.56457</v>
      </c>
      <c r="E60" t="s">
        <v>263</v>
      </c>
      <c r="F60">
        <v>35.75</v>
      </c>
      <c r="G60" t="s">
        <v>229</v>
      </c>
      <c r="H60" t="s">
        <v>376</v>
      </c>
    </row>
    <row r="61" spans="1:8" ht="12.75">
      <c r="A61" s="2">
        <v>38267</v>
      </c>
      <c r="B61" s="6">
        <v>0.4354166666666666</v>
      </c>
      <c r="C61">
        <v>-105.08235</v>
      </c>
      <c r="D61">
        <v>40.56455</v>
      </c>
      <c r="E61" t="s">
        <v>32</v>
      </c>
      <c r="F61">
        <v>8</v>
      </c>
      <c r="G61" t="s">
        <v>68</v>
      </c>
      <c r="H61" t="s">
        <v>376</v>
      </c>
    </row>
    <row r="62" spans="1:8" ht="12.75">
      <c r="A62" s="2">
        <v>38267</v>
      </c>
      <c r="B62" s="6">
        <v>0.44027777777777777</v>
      </c>
      <c r="C62">
        <v>-105.08323</v>
      </c>
      <c r="D62">
        <v>40.56427</v>
      </c>
      <c r="E62" t="s">
        <v>263</v>
      </c>
      <c r="F62">
        <v>61</v>
      </c>
      <c r="G62" t="s">
        <v>156</v>
      </c>
      <c r="H62" t="s">
        <v>376</v>
      </c>
    </row>
    <row r="63" spans="1:8" ht="12.75">
      <c r="A63" s="2">
        <v>38267</v>
      </c>
      <c r="B63" s="6">
        <v>0.4465277777777778</v>
      </c>
      <c r="C63">
        <v>-105.08377</v>
      </c>
      <c r="D63">
        <v>40.56407</v>
      </c>
      <c r="E63" t="s">
        <v>263</v>
      </c>
      <c r="F63">
        <v>78</v>
      </c>
      <c r="G63" t="s">
        <v>69</v>
      </c>
      <c r="H63" t="s">
        <v>376</v>
      </c>
    </row>
    <row r="64" spans="1:8" ht="12.75">
      <c r="A64" s="2">
        <v>38268</v>
      </c>
      <c r="B64" s="6">
        <v>0.3597222222222222</v>
      </c>
      <c r="C64">
        <v>-105.08232</v>
      </c>
      <c r="D64">
        <v>40.56462</v>
      </c>
      <c r="E64" t="s">
        <v>263</v>
      </c>
      <c r="F64">
        <v>45</v>
      </c>
      <c r="G64" t="s">
        <v>229</v>
      </c>
      <c r="H64" t="s">
        <v>376</v>
      </c>
    </row>
    <row r="65" spans="1:8" ht="12.75">
      <c r="A65" s="2">
        <v>38268</v>
      </c>
      <c r="B65" s="6">
        <v>0.36041666666666666</v>
      </c>
      <c r="C65">
        <v>-105.08235</v>
      </c>
      <c r="D65">
        <v>40.5645</v>
      </c>
      <c r="E65" t="s">
        <v>403</v>
      </c>
      <c r="F65">
        <v>18</v>
      </c>
      <c r="G65" t="s">
        <v>7</v>
      </c>
      <c r="H65" t="s">
        <v>376</v>
      </c>
    </row>
    <row r="66" spans="1:8" ht="12.75">
      <c r="A66" s="2">
        <v>38268</v>
      </c>
      <c r="B66" s="6">
        <v>0.4263888888888889</v>
      </c>
      <c r="C66">
        <v>-105.0831</v>
      </c>
      <c r="D66">
        <v>40.56441</v>
      </c>
      <c r="E66" t="s">
        <v>263</v>
      </c>
      <c r="F66">
        <v>30</v>
      </c>
      <c r="H66" t="s">
        <v>376</v>
      </c>
    </row>
    <row r="67" spans="1:8" ht="12.75">
      <c r="A67" s="2">
        <v>38268</v>
      </c>
      <c r="B67" s="6">
        <v>0.43472222222222223</v>
      </c>
      <c r="C67">
        <v>-105.08375</v>
      </c>
      <c r="D67">
        <v>40.56402</v>
      </c>
      <c r="E67" t="s">
        <v>263</v>
      </c>
      <c r="F67">
        <v>60</v>
      </c>
      <c r="G67" t="s">
        <v>229</v>
      </c>
      <c r="H67" t="s">
        <v>376</v>
      </c>
    </row>
    <row r="68" spans="1:8" ht="12.75">
      <c r="A68" s="2">
        <v>38268</v>
      </c>
      <c r="B68" s="6">
        <v>0.44097222222222227</v>
      </c>
      <c r="C68">
        <v>-105.08323</v>
      </c>
      <c r="D68">
        <v>40.5644</v>
      </c>
      <c r="E68" t="s">
        <v>263</v>
      </c>
      <c r="F68">
        <v>40</v>
      </c>
      <c r="G68" t="s">
        <v>68</v>
      </c>
      <c r="H68" t="s">
        <v>376</v>
      </c>
    </row>
    <row r="69" spans="1:8" ht="12.75">
      <c r="A69" s="2">
        <v>38268</v>
      </c>
      <c r="B69" s="6">
        <v>0.5944444444444444</v>
      </c>
      <c r="C69">
        <v>-105.08325</v>
      </c>
      <c r="D69">
        <v>40.56433</v>
      </c>
      <c r="E69" t="s">
        <v>263</v>
      </c>
      <c r="F69">
        <v>75</v>
      </c>
      <c r="G69" t="s">
        <v>69</v>
      </c>
      <c r="H69" t="s">
        <v>376</v>
      </c>
    </row>
    <row r="70" spans="1:8" ht="12.75">
      <c r="A70" s="2">
        <v>38268</v>
      </c>
      <c r="B70" s="6">
        <v>0.6041666666666666</v>
      </c>
      <c r="C70">
        <v>-105.08341</v>
      </c>
      <c r="D70">
        <v>40.56433</v>
      </c>
      <c r="E70" t="s">
        <v>263</v>
      </c>
      <c r="F70">
        <v>68</v>
      </c>
      <c r="G70" t="s">
        <v>229</v>
      </c>
      <c r="H70" t="s">
        <v>376</v>
      </c>
    </row>
    <row r="71" spans="1:8" ht="12.75">
      <c r="A71" s="2">
        <v>38268</v>
      </c>
      <c r="B71" s="6">
        <v>0.6097222222222222</v>
      </c>
      <c r="C71">
        <v>-105.08361</v>
      </c>
      <c r="D71">
        <v>40.56418</v>
      </c>
      <c r="E71" t="s">
        <v>263</v>
      </c>
      <c r="F71">
        <v>70</v>
      </c>
      <c r="G71" t="s">
        <v>69</v>
      </c>
      <c r="H71" t="s">
        <v>376</v>
      </c>
    </row>
    <row r="72" spans="1:8" ht="12.75">
      <c r="A72" s="2">
        <v>38268</v>
      </c>
      <c r="B72" s="6">
        <v>0.5298611111111111</v>
      </c>
      <c r="C72">
        <v>-105.08337</v>
      </c>
      <c r="D72">
        <v>40.56429</v>
      </c>
      <c r="E72" t="s">
        <v>263</v>
      </c>
      <c r="F72">
        <v>32</v>
      </c>
      <c r="G72" t="s">
        <v>69</v>
      </c>
      <c r="H72" t="s">
        <v>376</v>
      </c>
    </row>
    <row r="73" spans="1:8" ht="12.75">
      <c r="A73" s="2">
        <v>38268</v>
      </c>
      <c r="B73" s="6">
        <v>0.5340277777777778</v>
      </c>
      <c r="C73">
        <v>-105.08366</v>
      </c>
      <c r="D73">
        <v>40.56413</v>
      </c>
      <c r="E73" t="s">
        <v>263</v>
      </c>
      <c r="F73">
        <v>25</v>
      </c>
      <c r="G73" t="s">
        <v>157</v>
      </c>
      <c r="H73" t="s">
        <v>376</v>
      </c>
    </row>
    <row r="74" spans="1:8" ht="12.75">
      <c r="A74" s="2">
        <v>38303</v>
      </c>
      <c r="B74" s="6">
        <v>0.3854166666666667</v>
      </c>
      <c r="C74">
        <v>-105.08362</v>
      </c>
      <c r="D74">
        <v>40.56419</v>
      </c>
      <c r="E74" t="s">
        <v>263</v>
      </c>
      <c r="F74">
        <v>49.5</v>
      </c>
      <c r="G74" t="s">
        <v>122</v>
      </c>
      <c r="H74" t="s">
        <v>121</v>
      </c>
    </row>
    <row r="75" spans="1:8" ht="12.75">
      <c r="A75" s="2">
        <v>38303</v>
      </c>
      <c r="B75" s="6">
        <v>0.3951388888888889</v>
      </c>
      <c r="C75">
        <v>-105.08353</v>
      </c>
      <c r="D75">
        <v>40.56296</v>
      </c>
      <c r="E75" t="s">
        <v>186</v>
      </c>
      <c r="F75">
        <v>30.5</v>
      </c>
      <c r="G75" t="s">
        <v>69</v>
      </c>
      <c r="H75" t="s">
        <v>121</v>
      </c>
    </row>
    <row r="76" spans="1:8" ht="12.75">
      <c r="A76" s="2">
        <v>38303</v>
      </c>
      <c r="B76" s="6">
        <v>0.40208333333333335</v>
      </c>
      <c r="C76">
        <v>-105.0865</v>
      </c>
      <c r="D76">
        <v>40.56256</v>
      </c>
      <c r="E76" t="s">
        <v>263</v>
      </c>
      <c r="F76">
        <v>81</v>
      </c>
      <c r="G76" t="s">
        <v>69</v>
      </c>
      <c r="H76" t="s">
        <v>121</v>
      </c>
    </row>
    <row r="77" spans="1:8" ht="12.75">
      <c r="A77" s="2">
        <v>38303</v>
      </c>
      <c r="B77" s="6">
        <v>0.40347222222222223</v>
      </c>
      <c r="C77">
        <v>-105.08654</v>
      </c>
      <c r="D77">
        <v>40.56261</v>
      </c>
      <c r="E77" t="s">
        <v>120</v>
      </c>
      <c r="F77">
        <v>27</v>
      </c>
      <c r="G77" t="s">
        <v>123</v>
      </c>
      <c r="H77" t="s">
        <v>121</v>
      </c>
    </row>
    <row r="78" spans="1:8" ht="12.75">
      <c r="A78" s="2">
        <v>38303</v>
      </c>
      <c r="B78" s="6">
        <v>0.41111111111111115</v>
      </c>
      <c r="C78">
        <v>-105.08245</v>
      </c>
      <c r="D78">
        <v>40.56447</v>
      </c>
      <c r="E78" t="s">
        <v>372</v>
      </c>
      <c r="F78">
        <v>4</v>
      </c>
      <c r="G78" t="s">
        <v>68</v>
      </c>
      <c r="H78" t="s">
        <v>121</v>
      </c>
    </row>
    <row r="79" spans="1:8" ht="12.75">
      <c r="A79" s="2">
        <v>38470</v>
      </c>
      <c r="B79" s="6">
        <v>0.3597222222222222</v>
      </c>
      <c r="C79">
        <v>-105.08235</v>
      </c>
      <c r="D79">
        <v>40.5644</v>
      </c>
      <c r="E79" t="s">
        <v>374</v>
      </c>
      <c r="F79">
        <v>70</v>
      </c>
      <c r="G79" t="s">
        <v>55</v>
      </c>
      <c r="H79" t="s">
        <v>376</v>
      </c>
    </row>
    <row r="80" spans="1:8" ht="12.75">
      <c r="A80" s="2">
        <v>38470</v>
      </c>
      <c r="B80" s="6">
        <v>0.3659722222222222</v>
      </c>
      <c r="C80">
        <v>-105.08235</v>
      </c>
      <c r="D80">
        <v>40.56455</v>
      </c>
      <c r="E80" t="s">
        <v>32</v>
      </c>
      <c r="F80">
        <v>12</v>
      </c>
      <c r="G80" t="s">
        <v>68</v>
      </c>
      <c r="H80" t="s">
        <v>376</v>
      </c>
    </row>
    <row r="81" spans="1:8" ht="12.75">
      <c r="A81" s="2">
        <v>38470</v>
      </c>
      <c r="B81" s="6">
        <v>0.4215277777777778</v>
      </c>
      <c r="C81">
        <v>-105.08331</v>
      </c>
      <c r="D81">
        <v>40.56433</v>
      </c>
      <c r="E81" t="s">
        <v>263</v>
      </c>
      <c r="F81">
        <v>84</v>
      </c>
      <c r="G81" t="s">
        <v>123</v>
      </c>
      <c r="H81" t="s">
        <v>376</v>
      </c>
    </row>
    <row r="82" spans="1:8" ht="12.75">
      <c r="A82" s="2">
        <v>38470</v>
      </c>
      <c r="B82" s="6">
        <v>0.425</v>
      </c>
      <c r="C82">
        <v>-105.08333</v>
      </c>
      <c r="D82">
        <v>40.56436</v>
      </c>
      <c r="E82" t="s">
        <v>263</v>
      </c>
      <c r="F82">
        <v>87</v>
      </c>
      <c r="G82" t="s">
        <v>123</v>
      </c>
      <c r="H82" t="s">
        <v>376</v>
      </c>
    </row>
    <row r="83" spans="1:8" ht="12.75">
      <c r="A83" s="2">
        <v>38470</v>
      </c>
      <c r="B83" s="6">
        <v>0.43124999999999997</v>
      </c>
      <c r="C83">
        <v>-105.08345</v>
      </c>
      <c r="D83">
        <v>40.56536</v>
      </c>
      <c r="E83" t="s">
        <v>385</v>
      </c>
      <c r="F83">
        <v>45</v>
      </c>
      <c r="G83" t="s">
        <v>229</v>
      </c>
      <c r="H83" t="s">
        <v>376</v>
      </c>
    </row>
    <row r="84" spans="1:8" ht="12.75">
      <c r="A84" s="2">
        <v>38470</v>
      </c>
      <c r="B84" s="6">
        <v>0.43402777777777773</v>
      </c>
      <c r="C84">
        <v>-105.08345</v>
      </c>
      <c r="D84">
        <v>40.56536</v>
      </c>
      <c r="E84" t="s">
        <v>385</v>
      </c>
      <c r="F84">
        <v>55</v>
      </c>
      <c r="G84" t="s">
        <v>229</v>
      </c>
      <c r="H84" t="s">
        <v>376</v>
      </c>
    </row>
    <row r="85" spans="1:8" ht="12.75">
      <c r="A85" s="2">
        <v>38470</v>
      </c>
      <c r="B85" s="6">
        <v>0.4395833333333334</v>
      </c>
      <c r="C85">
        <v>-105.08225</v>
      </c>
      <c r="D85">
        <v>40.56447</v>
      </c>
      <c r="E85" t="s">
        <v>392</v>
      </c>
      <c r="F85">
        <v>26</v>
      </c>
      <c r="G85" t="s">
        <v>229</v>
      </c>
      <c r="H85" t="s">
        <v>376</v>
      </c>
    </row>
    <row r="86" spans="1:8" ht="12.75">
      <c r="A86" s="2">
        <v>38470</v>
      </c>
      <c r="B86" s="6">
        <v>0.5263888888888889</v>
      </c>
      <c r="C86">
        <v>-105.08218</v>
      </c>
      <c r="D86">
        <v>40.565</v>
      </c>
      <c r="E86" t="s">
        <v>263</v>
      </c>
      <c r="F86">
        <v>65</v>
      </c>
      <c r="G86" t="s">
        <v>156</v>
      </c>
      <c r="H86" t="s">
        <v>376</v>
      </c>
    </row>
    <row r="87" spans="1:8" ht="12.75">
      <c r="A87" s="2">
        <v>38470</v>
      </c>
      <c r="B87" s="6">
        <v>0.5381944444444444</v>
      </c>
      <c r="C87">
        <v>-105.08235</v>
      </c>
      <c r="D87">
        <v>40.56455</v>
      </c>
      <c r="E87" t="s">
        <v>32</v>
      </c>
      <c r="F87">
        <v>1.4</v>
      </c>
      <c r="G87" t="s">
        <v>228</v>
      </c>
      <c r="H87" t="s">
        <v>376</v>
      </c>
    </row>
    <row r="88" spans="1:8" ht="12.75">
      <c r="A88" s="2">
        <v>38470</v>
      </c>
      <c r="B88" s="6">
        <v>0.548611111111111</v>
      </c>
      <c r="C88">
        <v>-105.081</v>
      </c>
      <c r="D88">
        <v>40.56447</v>
      </c>
      <c r="E88" t="s">
        <v>263</v>
      </c>
      <c r="F88">
        <v>74</v>
      </c>
      <c r="G88" t="s">
        <v>123</v>
      </c>
      <c r="H88" t="s">
        <v>376</v>
      </c>
    </row>
    <row r="89" spans="1:8" ht="12.75">
      <c r="A89" s="2">
        <v>38470</v>
      </c>
      <c r="B89" s="6">
        <v>0.5972222222222222</v>
      </c>
      <c r="C89">
        <v>-105.08235</v>
      </c>
      <c r="D89">
        <v>40.5644</v>
      </c>
      <c r="E89" t="s">
        <v>374</v>
      </c>
      <c r="F89">
        <v>7</v>
      </c>
      <c r="H89" t="s">
        <v>376</v>
      </c>
    </row>
    <row r="90" spans="1:8" ht="12.75">
      <c r="A90" s="2">
        <v>38470</v>
      </c>
      <c r="B90" s="6">
        <v>0.6055555555555555</v>
      </c>
      <c r="C90">
        <v>-105.08235</v>
      </c>
      <c r="D90">
        <v>40.5644</v>
      </c>
      <c r="E90" t="s">
        <v>374</v>
      </c>
      <c r="F90">
        <v>7</v>
      </c>
      <c r="G90" t="s">
        <v>56</v>
      </c>
      <c r="H90" t="s">
        <v>376</v>
      </c>
    </row>
    <row r="91" spans="1:8" ht="12.75">
      <c r="A91" s="2">
        <v>38486</v>
      </c>
      <c r="B91" s="6">
        <v>0.5284722222222222</v>
      </c>
      <c r="C91">
        <v>-105.08231</v>
      </c>
      <c r="D91">
        <v>40.5646</v>
      </c>
      <c r="E91" t="s">
        <v>263</v>
      </c>
      <c r="F91">
        <v>35</v>
      </c>
      <c r="H91" t="s">
        <v>376</v>
      </c>
    </row>
    <row r="92" spans="1:8" ht="12.75">
      <c r="A92" s="2">
        <v>38486</v>
      </c>
      <c r="B92" s="6">
        <v>0.5305555555555556</v>
      </c>
      <c r="C92">
        <v>-105.08235</v>
      </c>
      <c r="D92">
        <v>40.56455</v>
      </c>
      <c r="E92" t="s">
        <v>32</v>
      </c>
      <c r="F92">
        <v>3</v>
      </c>
      <c r="H92" t="s">
        <v>376</v>
      </c>
    </row>
    <row r="93" spans="1:8" ht="12.75">
      <c r="A93" s="2">
        <v>38486</v>
      </c>
      <c r="B93" s="6">
        <v>0.5409722222222222</v>
      </c>
      <c r="C93">
        <v>-105.08272</v>
      </c>
      <c r="D93">
        <v>40.56454</v>
      </c>
      <c r="E93" t="s">
        <v>263</v>
      </c>
      <c r="F93">
        <v>51</v>
      </c>
      <c r="H93" t="s">
        <v>376</v>
      </c>
    </row>
    <row r="94" spans="1:8" ht="12.75">
      <c r="A94" s="2">
        <v>38486</v>
      </c>
      <c r="B94" s="6">
        <v>0.5465277777777778</v>
      </c>
      <c r="C94">
        <v>-105.08333</v>
      </c>
      <c r="D94">
        <v>40.56432</v>
      </c>
      <c r="E94" t="s">
        <v>263</v>
      </c>
      <c r="F94">
        <v>50</v>
      </c>
      <c r="H94" t="s">
        <v>376</v>
      </c>
    </row>
    <row r="95" spans="1:8" ht="12.75">
      <c r="A95" s="2">
        <v>38486</v>
      </c>
      <c r="B95" s="6">
        <v>0.548611111111111</v>
      </c>
      <c r="C95">
        <v>-105.08331</v>
      </c>
      <c r="D95">
        <v>40.56432</v>
      </c>
      <c r="F95">
        <v>57</v>
      </c>
      <c r="H95" t="s">
        <v>376</v>
      </c>
    </row>
    <row r="96" spans="1:8" ht="12.75">
      <c r="A96" s="2">
        <v>38486</v>
      </c>
      <c r="B96" s="6">
        <v>0.6</v>
      </c>
      <c r="C96">
        <v>-105.0833</v>
      </c>
      <c r="D96">
        <v>40.5644</v>
      </c>
      <c r="E96" t="s">
        <v>263</v>
      </c>
      <c r="F96">
        <v>55</v>
      </c>
      <c r="G96" t="s">
        <v>57</v>
      </c>
      <c r="H96" t="s">
        <v>376</v>
      </c>
    </row>
    <row r="97" spans="1:8" ht="12.75">
      <c r="A97" s="2">
        <v>38486</v>
      </c>
      <c r="B97" s="6">
        <v>0.6041666666666666</v>
      </c>
      <c r="C97">
        <v>-105.0822</v>
      </c>
      <c r="D97">
        <v>40.5644</v>
      </c>
      <c r="E97" t="s">
        <v>263</v>
      </c>
      <c r="F97">
        <v>69</v>
      </c>
      <c r="G97" t="s">
        <v>57</v>
      </c>
      <c r="H97" t="s">
        <v>376</v>
      </c>
    </row>
    <row r="98" spans="1:8" ht="12.75">
      <c r="A98" s="2">
        <v>38486</v>
      </c>
      <c r="B98" s="6">
        <v>0.6124999999999999</v>
      </c>
      <c r="C98">
        <v>-105.0831</v>
      </c>
      <c r="D98">
        <v>40.5643</v>
      </c>
      <c r="E98" t="s">
        <v>263</v>
      </c>
      <c r="F98">
        <v>52.5</v>
      </c>
      <c r="G98" t="s">
        <v>57</v>
      </c>
      <c r="H98" t="s">
        <v>376</v>
      </c>
    </row>
    <row r="99" spans="1:8" ht="12.75">
      <c r="A99" s="2">
        <v>38521</v>
      </c>
      <c r="B99" s="6">
        <v>0.4604166666666667</v>
      </c>
      <c r="C99">
        <v>-105.0818</v>
      </c>
      <c r="D99">
        <v>40.5645</v>
      </c>
      <c r="E99" t="s">
        <v>263</v>
      </c>
      <c r="F99" t="s">
        <v>245</v>
      </c>
      <c r="G99" t="s">
        <v>69</v>
      </c>
      <c r="H99" t="s">
        <v>237</v>
      </c>
    </row>
    <row r="100" spans="1:8" ht="12.75">
      <c r="A100" s="2">
        <v>38521</v>
      </c>
      <c r="B100" s="6">
        <v>0.46597222222222223</v>
      </c>
      <c r="C100">
        <v>-105.0822</v>
      </c>
      <c r="D100">
        <v>40.5645</v>
      </c>
      <c r="E100" t="s">
        <v>263</v>
      </c>
      <c r="F100" t="s">
        <v>245</v>
      </c>
      <c r="G100" t="s">
        <v>69</v>
      </c>
      <c r="H100" t="s">
        <v>237</v>
      </c>
    </row>
    <row r="101" spans="1:8" ht="12.75">
      <c r="A101" s="2">
        <v>38521</v>
      </c>
      <c r="B101" s="6">
        <v>0.4680555555555555</v>
      </c>
      <c r="C101">
        <v>-105.08225</v>
      </c>
      <c r="D101">
        <v>40.56447</v>
      </c>
      <c r="E101" t="s">
        <v>392</v>
      </c>
      <c r="F101">
        <v>55.6</v>
      </c>
      <c r="G101" t="s">
        <v>123</v>
      </c>
      <c r="H101" t="s">
        <v>246</v>
      </c>
    </row>
    <row r="102" spans="1:8" ht="12.75">
      <c r="A102" s="2">
        <v>38521</v>
      </c>
      <c r="B102" s="6">
        <v>0.4763888888888889</v>
      </c>
      <c r="C102">
        <v>-105.08245</v>
      </c>
      <c r="D102">
        <v>40.56447</v>
      </c>
      <c r="E102" t="s">
        <v>372</v>
      </c>
      <c r="F102">
        <v>2.9</v>
      </c>
      <c r="G102" t="s">
        <v>68</v>
      </c>
      <c r="H102" t="s">
        <v>237</v>
      </c>
    </row>
    <row r="103" spans="1:8" ht="12.75">
      <c r="A103" s="2">
        <v>38521</v>
      </c>
      <c r="B103" s="6">
        <v>0.4826388888888889</v>
      </c>
      <c r="C103">
        <v>-105.0832</v>
      </c>
      <c r="D103">
        <v>40.5644</v>
      </c>
      <c r="E103" t="s">
        <v>263</v>
      </c>
      <c r="F103">
        <v>110</v>
      </c>
      <c r="G103" t="s">
        <v>69</v>
      </c>
      <c r="H103" t="s">
        <v>237</v>
      </c>
    </row>
    <row r="104" spans="1:8" ht="12.75">
      <c r="A104" s="2">
        <v>38527</v>
      </c>
      <c r="B104" s="6">
        <v>0.4201388888888889</v>
      </c>
      <c r="C104">
        <v>-105.0837</v>
      </c>
      <c r="D104">
        <v>40.5641</v>
      </c>
      <c r="E104" t="s">
        <v>263</v>
      </c>
      <c r="F104">
        <v>92</v>
      </c>
      <c r="G104" t="s">
        <v>10</v>
      </c>
      <c r="H104" t="s">
        <v>276</v>
      </c>
    </row>
    <row r="105" spans="1:8" ht="12.75">
      <c r="A105" s="2">
        <v>38527</v>
      </c>
      <c r="B105" s="6">
        <v>0.4305555555555556</v>
      </c>
      <c r="C105">
        <v>-105.0835</v>
      </c>
      <c r="D105">
        <v>40.5628</v>
      </c>
      <c r="E105" t="s">
        <v>186</v>
      </c>
      <c r="F105">
        <v>33</v>
      </c>
      <c r="G105" t="s">
        <v>156</v>
      </c>
      <c r="H105" t="s">
        <v>276</v>
      </c>
    </row>
    <row r="106" spans="1:8" ht="12.75">
      <c r="A106" s="2">
        <v>38527</v>
      </c>
      <c r="B106" s="6">
        <v>0.4395833333333334</v>
      </c>
      <c r="C106">
        <v>-105.0832</v>
      </c>
      <c r="D106">
        <v>40.5655</v>
      </c>
      <c r="E106" t="s">
        <v>385</v>
      </c>
      <c r="F106">
        <v>120</v>
      </c>
      <c r="G106" t="s">
        <v>325</v>
      </c>
      <c r="H106" t="s">
        <v>276</v>
      </c>
    </row>
    <row r="107" spans="1:8" ht="12.75">
      <c r="A107" s="2">
        <v>38527</v>
      </c>
      <c r="B107" s="6">
        <v>0.4458333333333333</v>
      </c>
      <c r="C107">
        <v>-105.0817</v>
      </c>
      <c r="D107">
        <v>40.5643</v>
      </c>
      <c r="E107" t="s">
        <v>263</v>
      </c>
      <c r="F107">
        <v>98</v>
      </c>
      <c r="G107" t="s">
        <v>10</v>
      </c>
      <c r="H107" t="s">
        <v>276</v>
      </c>
    </row>
    <row r="108" spans="1:8" ht="12.75">
      <c r="A108" s="2">
        <v>38527</v>
      </c>
      <c r="B108" s="6">
        <v>0.4583333333333333</v>
      </c>
      <c r="C108">
        <v>-105.08235</v>
      </c>
      <c r="D108">
        <v>40.5644</v>
      </c>
      <c r="E108" t="s">
        <v>374</v>
      </c>
      <c r="F108">
        <v>25</v>
      </c>
      <c r="G108" t="s">
        <v>10</v>
      </c>
      <c r="H108" t="s">
        <v>276</v>
      </c>
    </row>
    <row r="109" spans="1:8" ht="12.75">
      <c r="A109" s="2">
        <v>38617</v>
      </c>
      <c r="B109" s="6">
        <v>0.36180555555555555</v>
      </c>
      <c r="C109">
        <v>-105.0818</v>
      </c>
      <c r="D109">
        <v>40.5644</v>
      </c>
      <c r="E109" t="s">
        <v>263</v>
      </c>
      <c r="F109">
        <v>18</v>
      </c>
      <c r="G109" t="s">
        <v>69</v>
      </c>
      <c r="H109" t="s">
        <v>376</v>
      </c>
    </row>
    <row r="110" spans="1:8" ht="12.75">
      <c r="A110" s="2">
        <v>38617</v>
      </c>
      <c r="B110" s="6">
        <v>0.3680555555555556</v>
      </c>
      <c r="C110">
        <v>-105.0832</v>
      </c>
      <c r="D110">
        <v>40.5643</v>
      </c>
      <c r="E110" t="s">
        <v>263</v>
      </c>
      <c r="F110">
        <v>38</v>
      </c>
      <c r="G110" t="s">
        <v>69</v>
      </c>
      <c r="H110" t="s">
        <v>376</v>
      </c>
    </row>
    <row r="111" spans="1:8" ht="12.75">
      <c r="A111" s="2">
        <v>38617</v>
      </c>
      <c r="B111" s="6">
        <v>0.37152777777777773</v>
      </c>
      <c r="C111">
        <v>-105.0833</v>
      </c>
      <c r="D111">
        <v>40.5643</v>
      </c>
      <c r="E111" t="s">
        <v>263</v>
      </c>
      <c r="F111">
        <v>32</v>
      </c>
      <c r="G111" t="s">
        <v>69</v>
      </c>
      <c r="H111" t="s">
        <v>376</v>
      </c>
    </row>
    <row r="112" spans="1:8" ht="12.75">
      <c r="A112" s="2">
        <v>38617</v>
      </c>
      <c r="B112" s="6">
        <v>0.3770833333333334</v>
      </c>
      <c r="C112">
        <v>-105.0835</v>
      </c>
      <c r="D112">
        <v>40.5638</v>
      </c>
      <c r="E112" t="s">
        <v>263</v>
      </c>
      <c r="F112">
        <v>30</v>
      </c>
      <c r="G112" t="s">
        <v>69</v>
      </c>
      <c r="H112" t="s">
        <v>376</v>
      </c>
    </row>
    <row r="113" spans="1:8" ht="12.75">
      <c r="A113" s="2">
        <v>38617</v>
      </c>
      <c r="B113" s="6">
        <v>0.38055555555555554</v>
      </c>
      <c r="C113">
        <v>-105.0838</v>
      </c>
      <c r="D113">
        <v>40.5634</v>
      </c>
      <c r="E113" t="s">
        <v>263</v>
      </c>
      <c r="F113">
        <v>49</v>
      </c>
      <c r="G113" t="s">
        <v>69</v>
      </c>
      <c r="H113" t="s">
        <v>376</v>
      </c>
    </row>
    <row r="114" spans="1:8" ht="12.75">
      <c r="A114" s="2">
        <v>38617</v>
      </c>
      <c r="B114" s="6">
        <v>0.38958333333333334</v>
      </c>
      <c r="C114">
        <v>-105.0818</v>
      </c>
      <c r="D114">
        <v>40.5644</v>
      </c>
      <c r="E114" t="s">
        <v>263</v>
      </c>
      <c r="F114">
        <v>32</v>
      </c>
      <c r="G114" t="s">
        <v>69</v>
      </c>
      <c r="H114" t="s">
        <v>376</v>
      </c>
    </row>
    <row r="115" spans="1:8" ht="12.75">
      <c r="A115" s="2">
        <v>38617</v>
      </c>
      <c r="B115" s="6">
        <v>0.3965277777777778</v>
      </c>
      <c r="C115">
        <v>-105.0825</v>
      </c>
      <c r="D115">
        <v>40.5646</v>
      </c>
      <c r="E115" t="s">
        <v>263</v>
      </c>
      <c r="F115">
        <v>34</v>
      </c>
      <c r="G115" t="s">
        <v>69</v>
      </c>
      <c r="H115" t="s">
        <v>376</v>
      </c>
    </row>
    <row r="116" spans="1:8" ht="12.75">
      <c r="A116" s="2">
        <v>38617</v>
      </c>
      <c r="B116" s="6">
        <v>0.3993055555555556</v>
      </c>
      <c r="C116">
        <v>-105.083</v>
      </c>
      <c r="D116">
        <v>40.5643</v>
      </c>
      <c r="E116" t="s">
        <v>263</v>
      </c>
      <c r="F116">
        <v>15</v>
      </c>
      <c r="G116" t="s">
        <v>69</v>
      </c>
      <c r="H116" t="s">
        <v>376</v>
      </c>
    </row>
    <row r="117" spans="1:8" ht="12.75">
      <c r="A117" s="2">
        <v>38617</v>
      </c>
      <c r="B117" s="6">
        <v>0.548611111111111</v>
      </c>
      <c r="C117">
        <v>-105.0833</v>
      </c>
      <c r="D117">
        <v>40.5643</v>
      </c>
      <c r="E117" t="s">
        <v>263</v>
      </c>
      <c r="F117">
        <v>58</v>
      </c>
      <c r="G117" t="s">
        <v>69</v>
      </c>
      <c r="H117" t="s">
        <v>376</v>
      </c>
    </row>
    <row r="118" spans="1:8" ht="12.75">
      <c r="A118" s="2">
        <v>38617</v>
      </c>
      <c r="B118" s="6">
        <v>0.5680555555555555</v>
      </c>
      <c r="C118">
        <v>-105.0823</v>
      </c>
      <c r="D118">
        <v>40.5646</v>
      </c>
      <c r="E118" t="s">
        <v>263</v>
      </c>
      <c r="F118">
        <v>51</v>
      </c>
      <c r="G118" t="s">
        <v>229</v>
      </c>
      <c r="H118" t="s">
        <v>326</v>
      </c>
    </row>
    <row r="119" spans="1:8" ht="12.75">
      <c r="A119" s="2">
        <v>38617</v>
      </c>
      <c r="B119" s="6">
        <v>0.5722222222222222</v>
      </c>
      <c r="C119">
        <v>-105.08235</v>
      </c>
      <c r="D119">
        <v>40.5645</v>
      </c>
      <c r="E119" t="s">
        <v>403</v>
      </c>
      <c r="F119">
        <v>12</v>
      </c>
      <c r="G119" t="s">
        <v>10</v>
      </c>
      <c r="H119" t="s">
        <v>376</v>
      </c>
    </row>
    <row r="120" spans="1:8" ht="12.75">
      <c r="A120" s="2">
        <v>38617</v>
      </c>
      <c r="B120" s="6">
        <v>0.5791666666666667</v>
      </c>
      <c r="C120">
        <v>-105.08245</v>
      </c>
      <c r="D120">
        <v>40.56447</v>
      </c>
      <c r="E120" t="s">
        <v>372</v>
      </c>
      <c r="F120">
        <v>5</v>
      </c>
      <c r="G120" t="s">
        <v>68</v>
      </c>
      <c r="H120" t="s">
        <v>376</v>
      </c>
    </row>
    <row r="121" spans="1:8" ht="12.75">
      <c r="A121" s="2">
        <v>38625</v>
      </c>
      <c r="B121" s="6">
        <v>0.34722222222222227</v>
      </c>
      <c r="C121">
        <v>-105.0833</v>
      </c>
      <c r="D121">
        <v>40.5643</v>
      </c>
      <c r="E121" t="s">
        <v>263</v>
      </c>
      <c r="F121">
        <v>10</v>
      </c>
      <c r="G121" t="s">
        <v>122</v>
      </c>
      <c r="H121" t="s">
        <v>376</v>
      </c>
    </row>
    <row r="122" spans="1:8" ht="12.75">
      <c r="A122" s="2">
        <v>38625</v>
      </c>
      <c r="B122" s="6">
        <v>0.4145833333333333</v>
      </c>
      <c r="C122">
        <v>-105.0827</v>
      </c>
      <c r="D122">
        <v>40.5645</v>
      </c>
      <c r="E122" t="s">
        <v>263</v>
      </c>
      <c r="F122">
        <v>32.5</v>
      </c>
      <c r="G122" t="s">
        <v>69</v>
      </c>
      <c r="H122" t="s">
        <v>376</v>
      </c>
    </row>
    <row r="123" spans="1:8" ht="12.75">
      <c r="A123" s="2">
        <v>38625</v>
      </c>
      <c r="B123" s="6">
        <v>0.4201388888888889</v>
      </c>
      <c r="C123">
        <v>-105.0825</v>
      </c>
      <c r="D123">
        <v>40.5643</v>
      </c>
      <c r="E123" t="s">
        <v>263</v>
      </c>
      <c r="F123">
        <v>30</v>
      </c>
      <c r="G123" t="s">
        <v>69</v>
      </c>
      <c r="H123" t="s">
        <v>376</v>
      </c>
    </row>
    <row r="124" spans="1:8" ht="12.75">
      <c r="A124" s="2">
        <v>38625</v>
      </c>
      <c r="B124" s="6">
        <v>0.4270833333333333</v>
      </c>
      <c r="C124">
        <v>-105.0826</v>
      </c>
      <c r="D124">
        <v>40.5644</v>
      </c>
      <c r="E124" t="s">
        <v>263</v>
      </c>
      <c r="F124">
        <v>33</v>
      </c>
      <c r="G124" t="s">
        <v>10</v>
      </c>
      <c r="H124" t="s">
        <v>376</v>
      </c>
    </row>
    <row r="125" spans="1:8" ht="12.75">
      <c r="A125" s="2">
        <v>38625</v>
      </c>
      <c r="B125" s="6">
        <v>0.43402777777777773</v>
      </c>
      <c r="C125">
        <v>-105.0834</v>
      </c>
      <c r="D125">
        <v>40.5643</v>
      </c>
      <c r="E125" t="s">
        <v>263</v>
      </c>
      <c r="F125">
        <v>9</v>
      </c>
      <c r="G125" t="s">
        <v>10</v>
      </c>
      <c r="H125" t="s">
        <v>376</v>
      </c>
    </row>
    <row r="126" spans="1:8" ht="12.75">
      <c r="A126" s="2">
        <v>38625</v>
      </c>
      <c r="B126" s="6">
        <v>0.513888888888889</v>
      </c>
      <c r="C126">
        <v>-105.0834</v>
      </c>
      <c r="D126">
        <v>40.5643</v>
      </c>
      <c r="E126" t="s">
        <v>263</v>
      </c>
      <c r="F126">
        <v>36.2</v>
      </c>
      <c r="G126" t="s">
        <v>69</v>
      </c>
      <c r="H126" t="s">
        <v>376</v>
      </c>
    </row>
    <row r="127" spans="1:8" ht="12.75">
      <c r="A127" s="2">
        <v>38625</v>
      </c>
      <c r="B127" s="6">
        <v>0.517361111111111</v>
      </c>
      <c r="C127">
        <v>-105.08235</v>
      </c>
      <c r="D127">
        <v>40.56455</v>
      </c>
      <c r="E127" t="s">
        <v>32</v>
      </c>
      <c r="F127">
        <v>3</v>
      </c>
      <c r="G127" t="s">
        <v>188</v>
      </c>
      <c r="H127" t="s">
        <v>376</v>
      </c>
    </row>
    <row r="128" spans="1:8" ht="12.75">
      <c r="A128" s="2">
        <v>38625</v>
      </c>
      <c r="B128" s="6">
        <v>0.5229166666666667</v>
      </c>
      <c r="C128">
        <v>-105.08176</v>
      </c>
      <c r="D128">
        <v>40.5644</v>
      </c>
      <c r="E128" t="s">
        <v>263</v>
      </c>
      <c r="F128">
        <v>27.2</v>
      </c>
      <c r="G128" t="s">
        <v>69</v>
      </c>
      <c r="H128" t="s">
        <v>376</v>
      </c>
    </row>
    <row r="129" spans="1:8" ht="12.75">
      <c r="A129" s="2">
        <v>38625</v>
      </c>
      <c r="B129" s="6">
        <v>0.5256944444444445</v>
      </c>
      <c r="C129">
        <v>-105.08235</v>
      </c>
      <c r="D129">
        <v>40.5644</v>
      </c>
      <c r="E129" t="s">
        <v>374</v>
      </c>
      <c r="F129">
        <v>50.8</v>
      </c>
      <c r="G129" t="s">
        <v>69</v>
      </c>
      <c r="H129" t="s">
        <v>376</v>
      </c>
    </row>
    <row r="130" spans="1:8" ht="12.75">
      <c r="A130" s="2">
        <v>38625</v>
      </c>
      <c r="B130" s="6">
        <v>0.5298611111111111</v>
      </c>
      <c r="C130">
        <v>-105.08355</v>
      </c>
      <c r="D130">
        <v>40.56419</v>
      </c>
      <c r="E130" t="s">
        <v>263</v>
      </c>
      <c r="F130">
        <v>27.2</v>
      </c>
      <c r="G130" t="s">
        <v>69</v>
      </c>
      <c r="H130" t="s">
        <v>376</v>
      </c>
    </row>
    <row r="131" spans="1:8" ht="12.75">
      <c r="A131" s="2">
        <v>38626</v>
      </c>
      <c r="B131" s="6">
        <v>0.34930555555555554</v>
      </c>
      <c r="C131">
        <v>-105.0837</v>
      </c>
      <c r="D131">
        <v>40.5646</v>
      </c>
      <c r="E131" t="s">
        <v>263</v>
      </c>
      <c r="F131">
        <v>31</v>
      </c>
      <c r="H131" t="s">
        <v>376</v>
      </c>
    </row>
    <row r="132" spans="1:8" ht="12.75">
      <c r="A132" s="2">
        <v>38626</v>
      </c>
      <c r="B132" s="6">
        <v>0.3527777777777778</v>
      </c>
      <c r="C132">
        <v>-105.0837</v>
      </c>
      <c r="D132">
        <v>40.5648</v>
      </c>
      <c r="E132" t="s">
        <v>263</v>
      </c>
      <c r="F132">
        <v>44</v>
      </c>
      <c r="H132" t="s">
        <v>376</v>
      </c>
    </row>
    <row r="133" spans="1:8" ht="12.75">
      <c r="A133" s="2">
        <v>38626</v>
      </c>
      <c r="B133" s="6">
        <v>0.35694444444444445</v>
      </c>
      <c r="C133">
        <v>-105.08235</v>
      </c>
      <c r="D133">
        <v>40.5644</v>
      </c>
      <c r="E133" t="s">
        <v>374</v>
      </c>
      <c r="F133">
        <v>16.1</v>
      </c>
      <c r="H133" t="s">
        <v>376</v>
      </c>
    </row>
    <row r="134" spans="1:8" ht="12.75">
      <c r="A134" s="2">
        <v>38626</v>
      </c>
      <c r="B134" s="6">
        <v>0.5194444444444445</v>
      </c>
      <c r="C134">
        <v>-105.0839</v>
      </c>
      <c r="D134">
        <v>40.5638</v>
      </c>
      <c r="E134" t="s">
        <v>263</v>
      </c>
      <c r="F134">
        <v>30</v>
      </c>
      <c r="G134" t="s">
        <v>188</v>
      </c>
      <c r="H134" t="s">
        <v>376</v>
      </c>
    </row>
    <row r="135" spans="1:8" ht="12.75">
      <c r="A135" s="2">
        <v>38626</v>
      </c>
      <c r="B135" s="6">
        <v>0.525</v>
      </c>
      <c r="C135">
        <v>-105.0841</v>
      </c>
      <c r="D135">
        <v>40.5636</v>
      </c>
      <c r="E135" t="s">
        <v>263</v>
      </c>
      <c r="F135">
        <v>49</v>
      </c>
      <c r="G135" t="s">
        <v>69</v>
      </c>
      <c r="H135" t="s">
        <v>376</v>
      </c>
    </row>
    <row r="136" spans="1:8" ht="12.75">
      <c r="A136" s="2">
        <v>38626</v>
      </c>
      <c r="B136" s="6">
        <v>0.5319444444444444</v>
      </c>
      <c r="C136">
        <v>-105.08245</v>
      </c>
      <c r="D136">
        <v>40.56447</v>
      </c>
      <c r="E136" t="s">
        <v>372</v>
      </c>
      <c r="F136">
        <v>12</v>
      </c>
      <c r="G136" t="s">
        <v>25</v>
      </c>
      <c r="H136" t="s">
        <v>376</v>
      </c>
    </row>
    <row r="137" spans="1:8" ht="12.75">
      <c r="A137" s="2">
        <v>38630</v>
      </c>
      <c r="B137" s="6">
        <v>0.5888888888888889</v>
      </c>
      <c r="C137">
        <v>-105.0839</v>
      </c>
      <c r="D137">
        <v>40.5638</v>
      </c>
      <c r="E137" t="s">
        <v>263</v>
      </c>
      <c r="F137">
        <v>52</v>
      </c>
      <c r="G137" t="s">
        <v>69</v>
      </c>
      <c r="H137" t="s">
        <v>376</v>
      </c>
    </row>
    <row r="138" spans="1:8" ht="12.75">
      <c r="A138" s="2">
        <v>38850</v>
      </c>
      <c r="B138" s="6">
        <v>0.3430555555555555</v>
      </c>
      <c r="C138">
        <v>-105.08245</v>
      </c>
      <c r="D138">
        <v>40.56447</v>
      </c>
      <c r="E138" t="s">
        <v>372</v>
      </c>
      <c r="F138">
        <v>7</v>
      </c>
      <c r="G138" t="s">
        <v>68</v>
      </c>
      <c r="H138" t="s">
        <v>376</v>
      </c>
    </row>
    <row r="139" spans="1:8" ht="12.75">
      <c r="A139" s="2">
        <v>38850</v>
      </c>
      <c r="B139" s="6">
        <v>0.3548611111111111</v>
      </c>
      <c r="C139">
        <v>-105.0837</v>
      </c>
      <c r="D139">
        <v>40.5641</v>
      </c>
      <c r="E139" t="s">
        <v>263</v>
      </c>
      <c r="F139">
        <v>36</v>
      </c>
      <c r="G139" t="s">
        <v>69</v>
      </c>
      <c r="H139" t="s">
        <v>376</v>
      </c>
    </row>
    <row r="140" spans="1:8" ht="12.75">
      <c r="A140" s="2">
        <v>38850</v>
      </c>
      <c r="B140" s="6">
        <v>0.3958333333333333</v>
      </c>
      <c r="C140">
        <v>-105.08235</v>
      </c>
      <c r="D140">
        <v>40.5644</v>
      </c>
      <c r="E140" t="s">
        <v>374</v>
      </c>
      <c r="F140">
        <v>10</v>
      </c>
      <c r="G140" t="s">
        <v>68</v>
      </c>
      <c r="H140" t="s">
        <v>376</v>
      </c>
    </row>
    <row r="141" spans="1:8" ht="12.75">
      <c r="A141" s="2">
        <v>38850</v>
      </c>
      <c r="B141" s="6">
        <v>0.3958333333333333</v>
      </c>
      <c r="C141">
        <v>-105.0826</v>
      </c>
      <c r="D141">
        <v>40.5646</v>
      </c>
      <c r="E141" t="s">
        <v>263</v>
      </c>
      <c r="F141">
        <v>32</v>
      </c>
      <c r="G141" t="s">
        <v>69</v>
      </c>
      <c r="H141" t="s">
        <v>376</v>
      </c>
    </row>
    <row r="142" spans="1:8" ht="12.75">
      <c r="A142" s="2">
        <v>38850</v>
      </c>
      <c r="B142" s="6">
        <v>0.40277777777777773</v>
      </c>
      <c r="C142">
        <v>-105.0838</v>
      </c>
      <c r="D142">
        <v>40.5639</v>
      </c>
      <c r="E142" t="s">
        <v>263</v>
      </c>
      <c r="F142">
        <v>18</v>
      </c>
      <c r="G142" t="s">
        <v>188</v>
      </c>
      <c r="H142" t="s">
        <v>376</v>
      </c>
    </row>
    <row r="143" spans="1:8" ht="12.75">
      <c r="A143" s="2">
        <v>38850</v>
      </c>
      <c r="B143" s="6">
        <v>0.40625</v>
      </c>
      <c r="C143">
        <v>-105.0838</v>
      </c>
      <c r="D143">
        <v>40.564</v>
      </c>
      <c r="E143" t="s">
        <v>263</v>
      </c>
      <c r="F143">
        <v>36</v>
      </c>
      <c r="G143" t="s">
        <v>123</v>
      </c>
      <c r="H143" t="s">
        <v>376</v>
      </c>
    </row>
    <row r="144" spans="1:8" ht="12.75">
      <c r="A144" s="2">
        <v>38850</v>
      </c>
      <c r="B144" s="6">
        <v>0.5187499999999999</v>
      </c>
      <c r="C144">
        <v>-105.0831</v>
      </c>
      <c r="D144">
        <v>40.5642</v>
      </c>
      <c r="E144" t="s">
        <v>263</v>
      </c>
      <c r="F144">
        <v>30</v>
      </c>
      <c r="H144" t="s">
        <v>376</v>
      </c>
    </row>
    <row r="145" spans="1:8" ht="12.75">
      <c r="A145" s="2">
        <v>38850</v>
      </c>
      <c r="B145" s="6">
        <v>0.5243055555555556</v>
      </c>
      <c r="C145">
        <v>-105.0837</v>
      </c>
      <c r="D145">
        <v>40.5641</v>
      </c>
      <c r="E145" t="s">
        <v>263</v>
      </c>
      <c r="F145">
        <v>35</v>
      </c>
      <c r="H145" t="s">
        <v>376</v>
      </c>
    </row>
    <row r="146" spans="1:8" ht="12.75">
      <c r="A146" s="2">
        <v>38850</v>
      </c>
      <c r="B146" s="6">
        <v>0.5916666666666667</v>
      </c>
      <c r="C146">
        <v>-105.0849</v>
      </c>
      <c r="D146">
        <v>40.5645</v>
      </c>
      <c r="E146" t="s">
        <v>263</v>
      </c>
      <c r="F146">
        <v>43</v>
      </c>
      <c r="G146" t="s">
        <v>323</v>
      </c>
      <c r="H146" t="s">
        <v>376</v>
      </c>
    </row>
    <row r="147" spans="1:8" ht="12.75">
      <c r="A147" s="2">
        <v>38850</v>
      </c>
      <c r="B147" s="6">
        <v>0.5951388888888889</v>
      </c>
      <c r="C147">
        <v>-105.08235</v>
      </c>
      <c r="D147">
        <v>40.5644</v>
      </c>
      <c r="E147" t="s">
        <v>374</v>
      </c>
      <c r="F147">
        <v>36.5</v>
      </c>
      <c r="G147" t="s">
        <v>228</v>
      </c>
      <c r="H147" t="s">
        <v>376</v>
      </c>
    </row>
    <row r="148" spans="1:8" ht="12.75">
      <c r="A148" s="2">
        <v>38850</v>
      </c>
      <c r="B148" s="6">
        <v>0.6034722222222222</v>
      </c>
      <c r="C148">
        <v>-105.0833</v>
      </c>
      <c r="D148">
        <v>40.5643</v>
      </c>
      <c r="E148" t="s">
        <v>263</v>
      </c>
      <c r="F148">
        <v>45.2</v>
      </c>
      <c r="G148" t="s">
        <v>188</v>
      </c>
      <c r="H148" t="s">
        <v>376</v>
      </c>
    </row>
    <row r="149" spans="1:8" ht="12.75">
      <c r="A149" s="2">
        <v>38853</v>
      </c>
      <c r="B149" s="6">
        <v>0.34375</v>
      </c>
      <c r="C149">
        <v>-105.0833</v>
      </c>
      <c r="D149">
        <v>40.5655</v>
      </c>
      <c r="E149" t="s">
        <v>385</v>
      </c>
      <c r="F149">
        <v>34</v>
      </c>
      <c r="G149" t="s">
        <v>60</v>
      </c>
      <c r="H149" t="s">
        <v>376</v>
      </c>
    </row>
    <row r="150" spans="1:8" ht="12.75">
      <c r="A150" s="2">
        <v>38853</v>
      </c>
      <c r="B150" s="6">
        <v>0.3548611111111111</v>
      </c>
      <c r="C150">
        <v>-105.0834</v>
      </c>
      <c r="D150">
        <v>40.5645</v>
      </c>
      <c r="E150" t="s">
        <v>263</v>
      </c>
      <c r="F150">
        <v>65</v>
      </c>
      <c r="G150" t="s">
        <v>61</v>
      </c>
      <c r="H150" t="s">
        <v>376</v>
      </c>
    </row>
    <row r="151" spans="1:8" ht="12.75">
      <c r="A151" s="2">
        <v>38853</v>
      </c>
      <c r="B151" s="6">
        <v>0.3548611111111111</v>
      </c>
      <c r="C151">
        <v>-105.08235</v>
      </c>
      <c r="D151">
        <v>40.5644</v>
      </c>
      <c r="E151" t="s">
        <v>374</v>
      </c>
      <c r="F151">
        <v>12</v>
      </c>
      <c r="H151" t="s">
        <v>376</v>
      </c>
    </row>
    <row r="152" spans="1:8" ht="12.75">
      <c r="A152" s="2">
        <v>38853</v>
      </c>
      <c r="B152" s="6">
        <v>0.4145833333333333</v>
      </c>
      <c r="C152">
        <v>-105.0821</v>
      </c>
      <c r="D152">
        <v>40.5645</v>
      </c>
      <c r="E152" t="s">
        <v>263</v>
      </c>
      <c r="F152">
        <v>56</v>
      </c>
      <c r="G152" t="s">
        <v>62</v>
      </c>
      <c r="H152" t="s">
        <v>376</v>
      </c>
    </row>
    <row r="153" spans="1:8" ht="12.75">
      <c r="A153" s="2">
        <v>38853</v>
      </c>
      <c r="B153" s="6">
        <v>0.42569444444444443</v>
      </c>
      <c r="C153">
        <v>-105.08235</v>
      </c>
      <c r="D153">
        <v>40.5644</v>
      </c>
      <c r="E153" t="s">
        <v>374</v>
      </c>
      <c r="F153">
        <v>13</v>
      </c>
      <c r="G153" t="s">
        <v>63</v>
      </c>
      <c r="H153" t="s">
        <v>376</v>
      </c>
    </row>
    <row r="154" spans="1:8" ht="12.75">
      <c r="A154" s="2">
        <v>38853</v>
      </c>
      <c r="B154" s="6">
        <v>0.5215277777777778</v>
      </c>
      <c r="C154">
        <v>-105.0839</v>
      </c>
      <c r="D154">
        <v>40.5638</v>
      </c>
      <c r="E154" t="s">
        <v>263</v>
      </c>
      <c r="F154">
        <v>44</v>
      </c>
      <c r="G154" t="s">
        <v>69</v>
      </c>
      <c r="H154" t="s">
        <v>376</v>
      </c>
    </row>
    <row r="155" spans="1:8" ht="12.75">
      <c r="A155" s="2">
        <v>38890</v>
      </c>
      <c r="B155" s="6">
        <v>0.46388888888888885</v>
      </c>
      <c r="C155">
        <v>-105.08245</v>
      </c>
      <c r="D155">
        <v>40.56447</v>
      </c>
      <c r="E155" t="s">
        <v>372</v>
      </c>
      <c r="F155">
        <v>22</v>
      </c>
      <c r="G155" t="s">
        <v>69</v>
      </c>
      <c r="H155" t="s">
        <v>276</v>
      </c>
    </row>
    <row r="156" spans="1:8" ht="12.75">
      <c r="A156" s="2">
        <v>38890</v>
      </c>
      <c r="B156" s="6">
        <v>0.47152777777777777</v>
      </c>
      <c r="C156">
        <v>-105.0824</v>
      </c>
      <c r="D156">
        <v>40.5646</v>
      </c>
      <c r="E156" t="s">
        <v>263</v>
      </c>
      <c r="F156">
        <v>26.5</v>
      </c>
      <c r="G156" t="s">
        <v>10</v>
      </c>
      <c r="H156" t="s">
        <v>276</v>
      </c>
    </row>
    <row r="157" spans="1:8" ht="12.75">
      <c r="A157" s="2">
        <v>38890</v>
      </c>
      <c r="B157" s="6">
        <v>0.4770833333333333</v>
      </c>
      <c r="C157">
        <v>-105.0831</v>
      </c>
      <c r="D157">
        <v>40.5642</v>
      </c>
      <c r="E157" t="s">
        <v>263</v>
      </c>
      <c r="F157">
        <v>52</v>
      </c>
      <c r="G157" t="s">
        <v>228</v>
      </c>
      <c r="H157" t="s">
        <v>276</v>
      </c>
    </row>
    <row r="158" spans="1:8" ht="12.75">
      <c r="A158" s="2">
        <v>38890</v>
      </c>
      <c r="B158" s="6">
        <v>0.48055555555555557</v>
      </c>
      <c r="C158">
        <v>-105.0832</v>
      </c>
      <c r="D158">
        <v>40.5643</v>
      </c>
      <c r="E158" t="s">
        <v>263</v>
      </c>
      <c r="F158">
        <v>39</v>
      </c>
      <c r="G158" t="s">
        <v>229</v>
      </c>
      <c r="H158" t="s">
        <v>276</v>
      </c>
    </row>
    <row r="159" spans="1:8" ht="12.75">
      <c r="A159" s="2">
        <v>38898</v>
      </c>
      <c r="B159" s="6">
        <v>0.43402777777777773</v>
      </c>
      <c r="C159">
        <v>-105.08235</v>
      </c>
      <c r="D159">
        <v>40.5644</v>
      </c>
      <c r="E159" t="s">
        <v>374</v>
      </c>
      <c r="F159">
        <v>35</v>
      </c>
      <c r="G159" t="s">
        <v>69</v>
      </c>
      <c r="H159" t="s">
        <v>101</v>
      </c>
    </row>
    <row r="160" spans="1:8" ht="12.75">
      <c r="A160" s="2">
        <v>38898</v>
      </c>
      <c r="B160" s="6">
        <v>0.4444444444444444</v>
      </c>
      <c r="C160">
        <v>-105.0818</v>
      </c>
      <c r="D160">
        <v>40.5644</v>
      </c>
      <c r="E160" t="s">
        <v>263</v>
      </c>
      <c r="F160">
        <v>59</v>
      </c>
      <c r="G160" t="s">
        <v>229</v>
      </c>
      <c r="H160" t="s">
        <v>377</v>
      </c>
    </row>
    <row r="161" spans="1:8" ht="12.75">
      <c r="A161" s="2">
        <v>38898</v>
      </c>
      <c r="B161" s="6">
        <v>0.45625</v>
      </c>
      <c r="C161">
        <v>-105.0836</v>
      </c>
      <c r="D161">
        <v>40.5653</v>
      </c>
      <c r="E161" t="s">
        <v>385</v>
      </c>
      <c r="F161">
        <v>101.3</v>
      </c>
      <c r="G161" t="s">
        <v>10</v>
      </c>
      <c r="H161" t="s">
        <v>377</v>
      </c>
    </row>
    <row r="162" spans="1:8" ht="12.75">
      <c r="A162" s="2">
        <v>38976</v>
      </c>
      <c r="B162" s="6">
        <v>0.3590277777777778</v>
      </c>
      <c r="C162">
        <v>-105.0832</v>
      </c>
      <c r="D162">
        <v>40.5643</v>
      </c>
      <c r="E162" t="s">
        <v>263</v>
      </c>
      <c r="F162">
        <v>40.1</v>
      </c>
      <c r="G162" t="s">
        <v>10</v>
      </c>
      <c r="H162" t="s">
        <v>378</v>
      </c>
    </row>
    <row r="163" spans="1:8" ht="12.75">
      <c r="A163" s="2">
        <v>38976</v>
      </c>
      <c r="B163" s="6">
        <v>0.37013888888888885</v>
      </c>
      <c r="C163">
        <v>-105.0864</v>
      </c>
      <c r="D163">
        <v>40.5629</v>
      </c>
      <c r="E163" t="s">
        <v>263</v>
      </c>
      <c r="F163">
        <v>23</v>
      </c>
      <c r="G163" t="s">
        <v>233</v>
      </c>
      <c r="H163" t="s">
        <v>378</v>
      </c>
    </row>
    <row r="164" spans="1:8" ht="12.75">
      <c r="A164" s="2">
        <v>38976</v>
      </c>
      <c r="B164" s="6">
        <v>0.38055555555555554</v>
      </c>
      <c r="C164">
        <v>-105.08235</v>
      </c>
      <c r="D164">
        <v>40.5644</v>
      </c>
      <c r="E164" t="s">
        <v>374</v>
      </c>
      <c r="F164">
        <v>62.8</v>
      </c>
      <c r="G164" t="s">
        <v>10</v>
      </c>
      <c r="H164" t="s">
        <v>378</v>
      </c>
    </row>
    <row r="165" spans="1:8" ht="12.75">
      <c r="A165" s="2">
        <v>38976</v>
      </c>
      <c r="B165" s="6">
        <v>0.3888888888888889</v>
      </c>
      <c r="C165">
        <v>-105.08225</v>
      </c>
      <c r="D165">
        <v>40.56447</v>
      </c>
      <c r="E165" t="s">
        <v>392</v>
      </c>
      <c r="F165">
        <v>3.4</v>
      </c>
      <c r="G165" t="s">
        <v>80</v>
      </c>
      <c r="H165" t="s">
        <v>378</v>
      </c>
    </row>
    <row r="166" spans="1:8" ht="12.75">
      <c r="A166" s="2">
        <v>38976</v>
      </c>
      <c r="B166" s="6">
        <v>0.3909722222222222</v>
      </c>
      <c r="C166">
        <v>-105.0822</v>
      </c>
      <c r="D166">
        <v>40.5645</v>
      </c>
      <c r="E166" t="s">
        <v>263</v>
      </c>
      <c r="F166">
        <v>47</v>
      </c>
      <c r="G166" t="s">
        <v>69</v>
      </c>
      <c r="H166" t="s">
        <v>378</v>
      </c>
    </row>
    <row r="167" spans="1:8" ht="12.75">
      <c r="A167" s="2">
        <v>38976</v>
      </c>
      <c r="B167" s="6">
        <v>0.3951388888888889</v>
      </c>
      <c r="C167">
        <v>-105.0818</v>
      </c>
      <c r="D167">
        <v>40.5644</v>
      </c>
      <c r="E167" t="s">
        <v>263</v>
      </c>
      <c r="F167">
        <v>49.8</v>
      </c>
      <c r="G167" t="s">
        <v>69</v>
      </c>
      <c r="H167" s="2" t="s">
        <v>378</v>
      </c>
    </row>
    <row r="168" spans="1:8" ht="12.75">
      <c r="A168" s="2">
        <v>38976</v>
      </c>
      <c r="B168" s="6">
        <v>0.3986111111111111</v>
      </c>
      <c r="C168">
        <v>-105.0827</v>
      </c>
      <c r="D168">
        <v>40.5646</v>
      </c>
      <c r="E168" t="s">
        <v>263</v>
      </c>
      <c r="F168">
        <v>36.7</v>
      </c>
      <c r="G168" t="s">
        <v>123</v>
      </c>
      <c r="H168" t="s">
        <v>378</v>
      </c>
    </row>
    <row r="169" spans="1:8" ht="12.75">
      <c r="A169" s="2">
        <v>38976</v>
      </c>
      <c r="B169" s="6">
        <v>0.548611111111111</v>
      </c>
      <c r="C169">
        <v>-105.08235</v>
      </c>
      <c r="D169">
        <v>40.5644</v>
      </c>
      <c r="E169" t="s">
        <v>374</v>
      </c>
      <c r="F169">
        <v>45</v>
      </c>
      <c r="G169" t="s">
        <v>81</v>
      </c>
      <c r="H169" t="s">
        <v>378</v>
      </c>
    </row>
    <row r="170" spans="1:8" ht="12.75">
      <c r="A170" s="2">
        <v>38976</v>
      </c>
      <c r="B170" s="6">
        <v>0.5625</v>
      </c>
      <c r="C170">
        <v>-105.0826</v>
      </c>
      <c r="D170">
        <v>40.5646</v>
      </c>
      <c r="E170" t="s">
        <v>263</v>
      </c>
      <c r="F170">
        <v>72.2</v>
      </c>
      <c r="G170" t="s">
        <v>55</v>
      </c>
      <c r="H170" t="s">
        <v>378</v>
      </c>
    </row>
    <row r="171" spans="1:8" ht="12.75">
      <c r="A171" s="2">
        <v>38976</v>
      </c>
      <c r="B171" s="6">
        <v>0.5673611111111111</v>
      </c>
      <c r="C171">
        <v>-105.0834</v>
      </c>
      <c r="D171">
        <v>40.5642</v>
      </c>
      <c r="E171" t="s">
        <v>263</v>
      </c>
      <c r="F171">
        <v>35.2</v>
      </c>
      <c r="G171" t="s">
        <v>228</v>
      </c>
      <c r="H171" t="s">
        <v>378</v>
      </c>
    </row>
    <row r="172" spans="1:8" ht="12.75">
      <c r="A172" s="2">
        <v>38976</v>
      </c>
      <c r="B172" s="6">
        <v>0.579861111111111</v>
      </c>
      <c r="C172">
        <v>-105.08245</v>
      </c>
      <c r="D172">
        <v>40.56447</v>
      </c>
      <c r="E172" t="s">
        <v>372</v>
      </c>
      <c r="F172">
        <v>39</v>
      </c>
      <c r="G172" t="s">
        <v>10</v>
      </c>
      <c r="H172" t="s">
        <v>378</v>
      </c>
    </row>
    <row r="173" spans="1:8" ht="12.75">
      <c r="A173" s="2">
        <v>38976</v>
      </c>
      <c r="B173" s="6">
        <v>0.5812499999999999</v>
      </c>
      <c r="C173">
        <v>-105.0818</v>
      </c>
      <c r="D173">
        <v>40.5644</v>
      </c>
      <c r="E173" t="s">
        <v>263</v>
      </c>
      <c r="F173">
        <v>56</v>
      </c>
      <c r="G173" t="s">
        <v>123</v>
      </c>
      <c r="H173" t="s">
        <v>378</v>
      </c>
    </row>
    <row r="174" spans="1:8" ht="12.75">
      <c r="A174" s="2">
        <v>38976</v>
      </c>
      <c r="B174" s="6">
        <v>0.5875</v>
      </c>
      <c r="C174">
        <v>-105.0827</v>
      </c>
      <c r="D174">
        <v>40.5645</v>
      </c>
      <c r="E174" t="s">
        <v>263</v>
      </c>
      <c r="F174">
        <v>51</v>
      </c>
      <c r="G174" t="s">
        <v>188</v>
      </c>
      <c r="H174" t="s">
        <v>378</v>
      </c>
    </row>
    <row r="175" spans="1:8" ht="12.75">
      <c r="A175" s="2">
        <v>39008</v>
      </c>
      <c r="B175" s="6">
        <v>0.34722222222222227</v>
      </c>
      <c r="C175">
        <v>-105.0818</v>
      </c>
      <c r="D175">
        <v>40.5644</v>
      </c>
      <c r="E175" t="s">
        <v>263</v>
      </c>
      <c r="F175">
        <v>40.3</v>
      </c>
      <c r="G175" t="s">
        <v>82</v>
      </c>
      <c r="H175" t="s">
        <v>376</v>
      </c>
    </row>
    <row r="176" spans="1:8" ht="12.75">
      <c r="A176" s="2">
        <v>39008</v>
      </c>
      <c r="B176" s="6">
        <v>0.4166666666666667</v>
      </c>
      <c r="C176">
        <v>-105.0824</v>
      </c>
      <c r="D176">
        <v>40.5646</v>
      </c>
      <c r="E176" t="s">
        <v>263</v>
      </c>
      <c r="F176">
        <v>77</v>
      </c>
      <c r="G176" t="s">
        <v>229</v>
      </c>
      <c r="H176" t="s">
        <v>376</v>
      </c>
    </row>
    <row r="177" spans="1:8" ht="12.75">
      <c r="A177" s="2">
        <v>39008</v>
      </c>
      <c r="B177" s="6">
        <v>0.4201388888888889</v>
      </c>
      <c r="C177">
        <v>-105.08235</v>
      </c>
      <c r="D177">
        <v>40.5644</v>
      </c>
      <c r="E177" t="s">
        <v>374</v>
      </c>
      <c r="F177">
        <v>56.2</v>
      </c>
      <c r="G177" t="s">
        <v>69</v>
      </c>
      <c r="H177" t="s">
        <v>376</v>
      </c>
    </row>
    <row r="178" spans="1:8" ht="12.75">
      <c r="A178" s="2">
        <v>39008</v>
      </c>
      <c r="B178" s="6">
        <v>0.4270833333333333</v>
      </c>
      <c r="C178">
        <v>-105.0817</v>
      </c>
      <c r="D178">
        <v>40.5644</v>
      </c>
      <c r="E178" t="s">
        <v>263</v>
      </c>
      <c r="F178">
        <v>45.2</v>
      </c>
      <c r="G178" t="s">
        <v>68</v>
      </c>
      <c r="H178" t="s">
        <v>376</v>
      </c>
    </row>
    <row r="179" spans="1:8" ht="12.75">
      <c r="A179" s="2">
        <v>39008</v>
      </c>
      <c r="B179" s="6">
        <v>0.43124999999999997</v>
      </c>
      <c r="C179">
        <v>-105.0817</v>
      </c>
      <c r="D179">
        <v>40.5644</v>
      </c>
      <c r="E179" t="s">
        <v>263</v>
      </c>
      <c r="F179">
        <v>65</v>
      </c>
      <c r="G179" t="s">
        <v>123</v>
      </c>
      <c r="H179" t="s">
        <v>376</v>
      </c>
    </row>
    <row r="180" spans="1:8" ht="12.75">
      <c r="A180" s="2">
        <v>39008</v>
      </c>
      <c r="B180" s="6">
        <v>0.4354166666666666</v>
      </c>
      <c r="C180">
        <v>-105.0828</v>
      </c>
      <c r="D180">
        <v>40.5644</v>
      </c>
      <c r="E180" t="s">
        <v>263</v>
      </c>
      <c r="F180">
        <v>54.1</v>
      </c>
      <c r="G180" t="s">
        <v>69</v>
      </c>
      <c r="H180" t="s">
        <v>376</v>
      </c>
    </row>
    <row r="181" spans="1:8" ht="12.75">
      <c r="A181" s="2">
        <v>39008</v>
      </c>
      <c r="B181" s="6">
        <v>0.5826388888888888</v>
      </c>
      <c r="C181">
        <v>-105.08245</v>
      </c>
      <c r="D181">
        <v>40.56447</v>
      </c>
      <c r="E181" t="s">
        <v>372</v>
      </c>
      <c r="F181">
        <v>16</v>
      </c>
      <c r="G181" t="s">
        <v>10</v>
      </c>
      <c r="H181" t="s">
        <v>376</v>
      </c>
    </row>
    <row r="182" spans="1:8" ht="12.75">
      <c r="A182" s="2">
        <v>39008</v>
      </c>
      <c r="B182" s="6">
        <v>0.5895833333333333</v>
      </c>
      <c r="C182">
        <v>-105.084</v>
      </c>
      <c r="D182">
        <v>40.5637</v>
      </c>
      <c r="E182" t="s">
        <v>263</v>
      </c>
      <c r="F182">
        <v>34</v>
      </c>
      <c r="G182" t="s">
        <v>69</v>
      </c>
      <c r="H182" t="s">
        <v>376</v>
      </c>
    </row>
    <row r="183" spans="1:8" ht="12.75">
      <c r="A183" s="2">
        <v>39008</v>
      </c>
      <c r="B183" s="6">
        <v>0.59375</v>
      </c>
      <c r="C183">
        <v>-105.0835</v>
      </c>
      <c r="D183">
        <v>40.5642</v>
      </c>
      <c r="E183" t="s">
        <v>263</v>
      </c>
      <c r="F183">
        <v>65</v>
      </c>
      <c r="G183" t="s">
        <v>83</v>
      </c>
      <c r="H183" t="s">
        <v>376</v>
      </c>
    </row>
    <row r="184" spans="1:8" ht="12.75">
      <c r="A184" s="2">
        <v>39008</v>
      </c>
      <c r="B184" s="6">
        <v>0.5986111111111111</v>
      </c>
      <c r="C184">
        <v>-105.08235</v>
      </c>
      <c r="D184">
        <v>40.5645</v>
      </c>
      <c r="E184" t="s">
        <v>403</v>
      </c>
      <c r="F184">
        <v>42</v>
      </c>
      <c r="G184" t="s">
        <v>123</v>
      </c>
      <c r="H184" t="s">
        <v>376</v>
      </c>
    </row>
    <row r="185" spans="1:8" ht="12.75">
      <c r="A185" s="2">
        <v>39010</v>
      </c>
      <c r="B185" s="6">
        <v>0.3458333333333334</v>
      </c>
      <c r="C185">
        <v>-105.0833</v>
      </c>
      <c r="D185">
        <v>40.5644</v>
      </c>
      <c r="E185" t="s">
        <v>263</v>
      </c>
      <c r="F185">
        <v>35</v>
      </c>
      <c r="G185" t="s">
        <v>7</v>
      </c>
      <c r="H185" t="s">
        <v>376</v>
      </c>
    </row>
    <row r="186" spans="1:8" ht="12.75">
      <c r="A186" s="2">
        <v>39010</v>
      </c>
      <c r="B186" s="6">
        <v>0.5125000000000001</v>
      </c>
      <c r="C186">
        <v>-105.0823</v>
      </c>
      <c r="D186">
        <v>40.5644</v>
      </c>
      <c r="E186" t="s">
        <v>263</v>
      </c>
      <c r="F186">
        <v>5.8</v>
      </c>
      <c r="G186" t="s">
        <v>10</v>
      </c>
      <c r="H186" t="s">
        <v>376</v>
      </c>
    </row>
    <row r="187" spans="1:8" ht="12.75">
      <c r="A187" s="2">
        <v>39010</v>
      </c>
      <c r="B187" s="6">
        <v>0.5215277777777778</v>
      </c>
      <c r="C187">
        <v>-105.0838</v>
      </c>
      <c r="D187">
        <v>40.564</v>
      </c>
      <c r="E187" t="s">
        <v>263</v>
      </c>
      <c r="F187">
        <v>28</v>
      </c>
      <c r="G187" t="s">
        <v>228</v>
      </c>
      <c r="H187" t="s">
        <v>376</v>
      </c>
    </row>
    <row r="188" spans="1:8" ht="12.75">
      <c r="A188" s="2">
        <v>39010</v>
      </c>
      <c r="B188" s="6">
        <v>0.5847222222222223</v>
      </c>
      <c r="C188">
        <v>-105.08235</v>
      </c>
      <c r="D188">
        <v>40.5644</v>
      </c>
      <c r="E188" t="s">
        <v>374</v>
      </c>
      <c r="F188">
        <v>40</v>
      </c>
      <c r="G188" t="s">
        <v>68</v>
      </c>
      <c r="H188" t="s">
        <v>376</v>
      </c>
    </row>
    <row r="189" spans="1:8" ht="12.75">
      <c r="A189" s="2">
        <v>39010</v>
      </c>
      <c r="B189" s="6">
        <v>0.5909722222222222</v>
      </c>
      <c r="C189">
        <v>-105.0834</v>
      </c>
      <c r="D189">
        <v>40.5643</v>
      </c>
      <c r="E189" t="s">
        <v>263</v>
      </c>
      <c r="F189">
        <v>58.1</v>
      </c>
      <c r="G189" t="s">
        <v>69</v>
      </c>
      <c r="H189" t="s">
        <v>376</v>
      </c>
    </row>
    <row r="190" spans="1:8" ht="12.75">
      <c r="A190" s="2">
        <v>39010</v>
      </c>
      <c r="B190" s="6">
        <v>0.5958333333333333</v>
      </c>
      <c r="C190">
        <v>-105.0837</v>
      </c>
      <c r="D190">
        <v>40.5641</v>
      </c>
      <c r="E190" t="s">
        <v>263</v>
      </c>
      <c r="F190">
        <v>41.8</v>
      </c>
      <c r="G190" t="s">
        <v>68</v>
      </c>
      <c r="H190" t="s">
        <v>376</v>
      </c>
    </row>
    <row r="191" spans="1:8" ht="12.75">
      <c r="A191" s="2">
        <v>39011</v>
      </c>
      <c r="B191" s="6">
        <v>0.4375</v>
      </c>
      <c r="C191">
        <v>-105.08245</v>
      </c>
      <c r="D191">
        <v>40.56447</v>
      </c>
      <c r="E191" t="s">
        <v>372</v>
      </c>
      <c r="F191">
        <v>2.5</v>
      </c>
      <c r="G191" t="s">
        <v>68</v>
      </c>
      <c r="H191" t="s">
        <v>376</v>
      </c>
    </row>
    <row r="192" spans="1:8" ht="12.75">
      <c r="A192" s="2">
        <v>39011</v>
      </c>
      <c r="B192" s="6">
        <v>0.4444444444444444</v>
      </c>
      <c r="C192">
        <v>-105.0825</v>
      </c>
      <c r="D192">
        <v>40.5645</v>
      </c>
      <c r="E192" t="s">
        <v>263</v>
      </c>
      <c r="F192">
        <v>70</v>
      </c>
      <c r="G192" t="s">
        <v>229</v>
      </c>
      <c r="H192" t="s">
        <v>376</v>
      </c>
    </row>
    <row r="193" spans="1:8" ht="12.75">
      <c r="A193" s="2">
        <v>39011</v>
      </c>
      <c r="B193" s="6">
        <v>0.4479166666666667</v>
      </c>
      <c r="C193">
        <v>-105.0835</v>
      </c>
      <c r="D193">
        <v>40.5643</v>
      </c>
      <c r="E193" t="s">
        <v>263</v>
      </c>
      <c r="F193">
        <v>57</v>
      </c>
      <c r="G193" t="s">
        <v>123</v>
      </c>
      <c r="H193" t="s">
        <v>376</v>
      </c>
    </row>
    <row r="194" spans="1:8" ht="12.75">
      <c r="A194" s="2">
        <v>39011</v>
      </c>
      <c r="B194" s="6">
        <v>0.4513888888888889</v>
      </c>
      <c r="C194">
        <v>-105.0818</v>
      </c>
      <c r="D194">
        <v>40.5644</v>
      </c>
      <c r="E194" t="s">
        <v>263</v>
      </c>
      <c r="F194">
        <v>65</v>
      </c>
      <c r="G194" t="s">
        <v>229</v>
      </c>
      <c r="H194" t="s">
        <v>376</v>
      </c>
    </row>
    <row r="195" spans="1:8" ht="12.75">
      <c r="A195" s="2">
        <v>39018</v>
      </c>
      <c r="B195" s="6">
        <v>0.43333333333333335</v>
      </c>
      <c r="C195">
        <v>-105.0836</v>
      </c>
      <c r="D195">
        <v>40.5642</v>
      </c>
      <c r="E195" t="s">
        <v>263</v>
      </c>
      <c r="F195">
        <v>34</v>
      </c>
      <c r="G195" t="s">
        <v>229</v>
      </c>
      <c r="H195" t="s">
        <v>29</v>
      </c>
    </row>
    <row r="196" spans="1:8" ht="12.75">
      <c r="A196" s="2">
        <v>39018</v>
      </c>
      <c r="B196" s="6">
        <v>0.4444444444444444</v>
      </c>
      <c r="C196">
        <v>-105.0837</v>
      </c>
      <c r="D196">
        <v>40.5641</v>
      </c>
      <c r="E196" t="s">
        <v>263</v>
      </c>
      <c r="F196">
        <v>8.5</v>
      </c>
      <c r="G196" t="s">
        <v>122</v>
      </c>
      <c r="H196" t="s">
        <v>29</v>
      </c>
    </row>
    <row r="197" spans="1:8" ht="12.75">
      <c r="A197" s="2">
        <v>39210</v>
      </c>
      <c r="B197" s="6">
        <v>0.34097222222222223</v>
      </c>
      <c r="C197">
        <v>-105.08235</v>
      </c>
      <c r="D197">
        <v>40.5645</v>
      </c>
      <c r="E197" t="s">
        <v>403</v>
      </c>
      <c r="F197">
        <v>17</v>
      </c>
      <c r="G197" t="s">
        <v>287</v>
      </c>
      <c r="H197" t="s">
        <v>253</v>
      </c>
    </row>
    <row r="198" spans="1:8" ht="12.75">
      <c r="A198" s="2">
        <v>39210</v>
      </c>
      <c r="B198" s="6">
        <v>0.3458333333333334</v>
      </c>
      <c r="C198">
        <v>-105.0837</v>
      </c>
      <c r="D198">
        <v>40.5692</v>
      </c>
      <c r="E198" t="s">
        <v>198</v>
      </c>
      <c r="F198">
        <v>33</v>
      </c>
      <c r="H198" t="s">
        <v>253</v>
      </c>
    </row>
    <row r="199" spans="1:8" ht="12.75">
      <c r="A199" s="2">
        <v>39210</v>
      </c>
      <c r="B199" s="6">
        <v>0.3548611111111111</v>
      </c>
      <c r="C199">
        <v>-105.0839</v>
      </c>
      <c r="D199">
        <v>40.5641</v>
      </c>
      <c r="E199" t="s">
        <v>198</v>
      </c>
      <c r="F199">
        <v>102</v>
      </c>
      <c r="H199" t="s">
        <v>253</v>
      </c>
    </row>
    <row r="200" spans="1:8" ht="12.75">
      <c r="A200" s="2">
        <v>39210</v>
      </c>
      <c r="B200" s="6">
        <v>0.41041666666666665</v>
      </c>
      <c r="C200">
        <v>-105.0831</v>
      </c>
      <c r="D200">
        <v>40.5643</v>
      </c>
      <c r="E200" t="s">
        <v>198</v>
      </c>
      <c r="F200">
        <v>53</v>
      </c>
      <c r="G200" t="s">
        <v>278</v>
      </c>
      <c r="H200" t="s">
        <v>253</v>
      </c>
    </row>
    <row r="201" spans="1:8" ht="12.75">
      <c r="A201" s="2">
        <v>39210</v>
      </c>
      <c r="B201" s="6">
        <v>0.41875</v>
      </c>
      <c r="C201">
        <v>-105.0838</v>
      </c>
      <c r="D201">
        <v>40.5636</v>
      </c>
      <c r="E201" t="s">
        <v>198</v>
      </c>
      <c r="F201">
        <v>32</v>
      </c>
      <c r="G201" t="s">
        <v>277</v>
      </c>
      <c r="H201" t="s">
        <v>253</v>
      </c>
    </row>
    <row r="202" spans="1:8" ht="12.75">
      <c r="A202" s="2">
        <v>39210</v>
      </c>
      <c r="B202" s="6">
        <v>0.42430555555555555</v>
      </c>
      <c r="C202">
        <v>-105.0839</v>
      </c>
      <c r="D202">
        <v>40.564</v>
      </c>
      <c r="E202" t="s">
        <v>198</v>
      </c>
      <c r="F202">
        <v>120</v>
      </c>
      <c r="G202" t="s">
        <v>411</v>
      </c>
      <c r="H202" t="s">
        <v>253</v>
      </c>
    </row>
    <row r="203" spans="1:8" ht="12.75">
      <c r="A203" s="2">
        <v>39211</v>
      </c>
      <c r="B203" s="6">
        <v>0.4145833333333333</v>
      </c>
      <c r="C203">
        <v>-105.08245</v>
      </c>
      <c r="D203">
        <v>40.56447</v>
      </c>
      <c r="E203" t="s">
        <v>372</v>
      </c>
      <c r="F203">
        <v>10</v>
      </c>
      <c r="G203" t="s">
        <v>338</v>
      </c>
      <c r="H203" t="s">
        <v>253</v>
      </c>
    </row>
    <row r="204" spans="1:8" ht="12.75">
      <c r="A204" s="2">
        <v>39211</v>
      </c>
      <c r="B204" s="6">
        <v>0.425</v>
      </c>
      <c r="C204">
        <v>-105.0841</v>
      </c>
      <c r="D204">
        <v>40.5636</v>
      </c>
      <c r="E204" t="s">
        <v>198</v>
      </c>
      <c r="F204">
        <v>50</v>
      </c>
      <c r="G204" t="s">
        <v>277</v>
      </c>
      <c r="H204" t="s">
        <v>253</v>
      </c>
    </row>
    <row r="205" spans="1:8" ht="12.75">
      <c r="A205" s="2">
        <v>39211</v>
      </c>
      <c r="B205" s="6">
        <v>0.43333333333333335</v>
      </c>
      <c r="C205">
        <v>-105.0842</v>
      </c>
      <c r="D205">
        <v>40.5632</v>
      </c>
      <c r="E205" t="s">
        <v>198</v>
      </c>
      <c r="F205">
        <v>43</v>
      </c>
      <c r="G205" t="s">
        <v>277</v>
      </c>
      <c r="H205" t="s">
        <v>253</v>
      </c>
    </row>
    <row r="206" spans="1:8" ht="12.75">
      <c r="A206" s="2">
        <v>39211</v>
      </c>
      <c r="B206" s="6">
        <v>0.5180555555555556</v>
      </c>
      <c r="C206">
        <v>-105.0823</v>
      </c>
      <c r="D206">
        <v>40.5645</v>
      </c>
      <c r="E206" t="s">
        <v>198</v>
      </c>
      <c r="F206">
        <v>49</v>
      </c>
      <c r="G206" t="s">
        <v>287</v>
      </c>
      <c r="H206" t="s">
        <v>253</v>
      </c>
    </row>
    <row r="207" spans="1:8" ht="12.75">
      <c r="A207" s="2">
        <v>39211</v>
      </c>
      <c r="B207" s="6">
        <v>0.513888888888889</v>
      </c>
      <c r="C207">
        <v>-105.0823</v>
      </c>
      <c r="D207">
        <v>40.5646</v>
      </c>
      <c r="E207" t="s">
        <v>198</v>
      </c>
      <c r="F207">
        <v>45</v>
      </c>
      <c r="G207" t="s">
        <v>411</v>
      </c>
      <c r="H207" t="s">
        <v>253</v>
      </c>
    </row>
    <row r="208" spans="1:8" ht="12.75">
      <c r="A208" s="2">
        <v>39211</v>
      </c>
      <c r="B208" s="6">
        <v>0.5222222222222223</v>
      </c>
      <c r="C208">
        <v>-105.0833</v>
      </c>
      <c r="D208">
        <v>40.5644</v>
      </c>
      <c r="E208" t="s">
        <v>198</v>
      </c>
      <c r="F208">
        <v>20</v>
      </c>
      <c r="G208" t="s">
        <v>338</v>
      </c>
      <c r="H208" t="s">
        <v>253</v>
      </c>
    </row>
    <row r="209" spans="1:8" ht="12.75">
      <c r="A209" s="2">
        <v>39211</v>
      </c>
      <c r="B209" s="6">
        <v>0.5333333333333333</v>
      </c>
      <c r="C209">
        <v>-105.0818</v>
      </c>
      <c r="D209">
        <v>40.5699</v>
      </c>
      <c r="E209" t="s">
        <v>198</v>
      </c>
      <c r="F209">
        <v>12</v>
      </c>
      <c r="G209" t="s">
        <v>287</v>
      </c>
      <c r="H209" t="s">
        <v>253</v>
      </c>
    </row>
    <row r="210" spans="1:8" ht="12.75">
      <c r="A210" s="2">
        <v>39211</v>
      </c>
      <c r="B210" s="6">
        <v>0.5833333333333334</v>
      </c>
      <c r="C210">
        <v>-105.0823</v>
      </c>
      <c r="D210">
        <v>40.5646</v>
      </c>
      <c r="E210" t="s">
        <v>198</v>
      </c>
      <c r="F210">
        <v>61</v>
      </c>
      <c r="G210" t="s">
        <v>277</v>
      </c>
      <c r="H210" t="s">
        <v>253</v>
      </c>
    </row>
    <row r="211" spans="1:8" ht="12.75">
      <c r="A211" s="2">
        <v>39344</v>
      </c>
      <c r="B211" s="6">
        <v>0.3680555555555556</v>
      </c>
      <c r="C211">
        <v>-105.0817</v>
      </c>
      <c r="D211">
        <v>40.5644</v>
      </c>
      <c r="E211" t="s">
        <v>198</v>
      </c>
      <c r="F211">
        <v>62</v>
      </c>
      <c r="G211" t="s">
        <v>339</v>
      </c>
      <c r="H211" t="s">
        <v>407</v>
      </c>
    </row>
    <row r="212" spans="1:8" ht="12.75">
      <c r="A212" s="2">
        <v>39344</v>
      </c>
      <c r="B212" s="6">
        <v>0.37222222222222223</v>
      </c>
      <c r="C212">
        <v>-105.08235</v>
      </c>
      <c r="D212">
        <v>40.5644</v>
      </c>
      <c r="E212" t="s">
        <v>374</v>
      </c>
      <c r="F212">
        <v>32</v>
      </c>
      <c r="H212" t="s">
        <v>407</v>
      </c>
    </row>
    <row r="213" spans="1:8" ht="12.75">
      <c r="A213" s="2">
        <v>39344</v>
      </c>
      <c r="B213" s="6">
        <v>0.375</v>
      </c>
      <c r="C213">
        <v>-105.0836</v>
      </c>
      <c r="D213">
        <v>40.5643</v>
      </c>
      <c r="E213" t="s">
        <v>198</v>
      </c>
      <c r="F213">
        <v>50</v>
      </c>
      <c r="G213" t="s">
        <v>339</v>
      </c>
      <c r="H213" t="s">
        <v>407</v>
      </c>
    </row>
    <row r="214" spans="1:8" ht="12.75">
      <c r="A214" s="2">
        <v>39344</v>
      </c>
      <c r="B214" s="6">
        <v>0.37847222222222227</v>
      </c>
      <c r="C214">
        <v>-105.0837</v>
      </c>
      <c r="D214">
        <v>40.5639</v>
      </c>
      <c r="E214" t="s">
        <v>198</v>
      </c>
      <c r="F214">
        <v>53</v>
      </c>
      <c r="G214" t="s">
        <v>411</v>
      </c>
      <c r="H214" t="s">
        <v>407</v>
      </c>
    </row>
    <row r="215" spans="1:8" ht="12.75">
      <c r="A215" s="2">
        <v>39344</v>
      </c>
      <c r="B215" s="6">
        <v>0.5493055555555556</v>
      </c>
      <c r="C215">
        <v>-105.0822</v>
      </c>
      <c r="D215">
        <v>40.5645</v>
      </c>
      <c r="E215" t="s">
        <v>198</v>
      </c>
      <c r="F215">
        <v>43</v>
      </c>
      <c r="G215" t="s">
        <v>279</v>
      </c>
      <c r="H215" t="s">
        <v>407</v>
      </c>
    </row>
    <row r="216" spans="1:8" ht="12.75">
      <c r="A216" s="2">
        <v>40075</v>
      </c>
      <c r="B216" s="6">
        <v>0.5611111111111111</v>
      </c>
      <c r="C216">
        <v>-105.0824</v>
      </c>
      <c r="D216">
        <v>40.5645</v>
      </c>
      <c r="E216" t="s">
        <v>198</v>
      </c>
      <c r="F216">
        <v>55</v>
      </c>
      <c r="G216" t="s">
        <v>282</v>
      </c>
      <c r="H216" t="s">
        <v>407</v>
      </c>
    </row>
    <row r="217" spans="1:8" ht="12.75">
      <c r="A217" s="2">
        <v>39344</v>
      </c>
      <c r="B217" s="6">
        <v>0.5659722222222222</v>
      </c>
      <c r="C217">
        <v>-105.08235</v>
      </c>
      <c r="D217">
        <v>40.56445</v>
      </c>
      <c r="E217" t="s">
        <v>373</v>
      </c>
      <c r="F217">
        <v>60</v>
      </c>
      <c r="G217" t="s">
        <v>337</v>
      </c>
      <c r="H217" t="s">
        <v>407</v>
      </c>
    </row>
    <row r="218" spans="1:8" ht="12.75">
      <c r="A218" s="2">
        <v>39344</v>
      </c>
      <c r="B218" s="6">
        <v>0.5715277777777777</v>
      </c>
      <c r="C218">
        <v>-105.0818</v>
      </c>
      <c r="D218">
        <v>40.5643</v>
      </c>
      <c r="E218" t="s">
        <v>198</v>
      </c>
      <c r="F218">
        <v>40</v>
      </c>
      <c r="G218" t="s">
        <v>412</v>
      </c>
      <c r="H218" t="s">
        <v>407</v>
      </c>
    </row>
    <row r="219" spans="1:8" ht="12.75">
      <c r="A219" s="2">
        <v>39345</v>
      </c>
      <c r="B219" s="6">
        <v>0.7916666666666666</v>
      </c>
      <c r="C219">
        <v>-105.08235</v>
      </c>
      <c r="D219">
        <v>40.5644</v>
      </c>
      <c r="E219" t="s">
        <v>374</v>
      </c>
      <c r="F219">
        <v>46</v>
      </c>
      <c r="G219" t="s">
        <v>283</v>
      </c>
      <c r="H219" t="s">
        <v>407</v>
      </c>
    </row>
    <row r="220" spans="1:8" ht="12.75">
      <c r="A220" s="2">
        <v>39345</v>
      </c>
      <c r="B220" s="6">
        <v>0.7986111111111112</v>
      </c>
      <c r="C220">
        <v>-105.0826</v>
      </c>
      <c r="D220">
        <v>40.5646</v>
      </c>
      <c r="E220" t="s">
        <v>198</v>
      </c>
      <c r="F220">
        <v>46</v>
      </c>
      <c r="G220" t="s">
        <v>279</v>
      </c>
      <c r="H220" t="s">
        <v>407</v>
      </c>
    </row>
    <row r="221" spans="1:8" ht="12.75">
      <c r="A221" s="2">
        <v>39353</v>
      </c>
      <c r="B221" s="6">
        <v>0.4236111111111111</v>
      </c>
      <c r="C221">
        <v>-105.08235</v>
      </c>
      <c r="D221">
        <v>40.56445</v>
      </c>
      <c r="E221" t="s">
        <v>373</v>
      </c>
      <c r="F221">
        <v>17</v>
      </c>
      <c r="G221" t="s">
        <v>277</v>
      </c>
      <c r="H221" t="s">
        <v>253</v>
      </c>
    </row>
    <row r="222" spans="1:8" ht="12.75">
      <c r="A222" s="2">
        <v>39353</v>
      </c>
      <c r="B222" s="6">
        <v>0.4298611111111111</v>
      </c>
      <c r="C222">
        <v>-105.0823</v>
      </c>
      <c r="D222">
        <v>40.5645</v>
      </c>
      <c r="E222" t="s">
        <v>198</v>
      </c>
      <c r="F222">
        <v>46</v>
      </c>
      <c r="G222" t="s">
        <v>287</v>
      </c>
      <c r="H222" t="s">
        <v>253</v>
      </c>
    </row>
    <row r="223" spans="1:8" ht="12.75">
      <c r="A223" s="2">
        <v>39353</v>
      </c>
      <c r="B223" s="6">
        <v>0.4354166666666666</v>
      </c>
      <c r="C223">
        <v>-105.08235</v>
      </c>
      <c r="D223">
        <v>40.56455</v>
      </c>
      <c r="E223" t="s">
        <v>32</v>
      </c>
      <c r="F223">
        <v>2</v>
      </c>
      <c r="G223" t="s">
        <v>413</v>
      </c>
      <c r="H223" t="s">
        <v>253</v>
      </c>
    </row>
    <row r="224" spans="1:8" ht="12.75">
      <c r="A224" s="2">
        <v>39353</v>
      </c>
      <c r="B224" s="6">
        <v>0.5187499999999999</v>
      </c>
      <c r="C224">
        <v>-105.08245</v>
      </c>
      <c r="D224">
        <v>40.56447</v>
      </c>
      <c r="E224" t="s">
        <v>372</v>
      </c>
      <c r="F224">
        <v>4</v>
      </c>
      <c r="G224" t="s">
        <v>339</v>
      </c>
      <c r="H224" t="s">
        <v>253</v>
      </c>
    </row>
    <row r="225" spans="1:8" ht="12.75">
      <c r="A225" s="2">
        <v>39353</v>
      </c>
      <c r="B225" s="6">
        <v>0.5256944444444445</v>
      </c>
      <c r="C225">
        <v>-105.0172</v>
      </c>
      <c r="D225">
        <v>40.5563</v>
      </c>
      <c r="E225" t="s">
        <v>198</v>
      </c>
      <c r="F225">
        <v>61</v>
      </c>
      <c r="G225" t="s">
        <v>412</v>
      </c>
      <c r="H225" t="s">
        <v>253</v>
      </c>
    </row>
    <row r="226" spans="1:8" ht="12.75">
      <c r="A226" s="2">
        <v>39353</v>
      </c>
      <c r="B226" s="6">
        <v>0.5284722222222222</v>
      </c>
      <c r="C226">
        <v>-105.0172</v>
      </c>
      <c r="D226">
        <v>40.5563</v>
      </c>
      <c r="E226" t="s">
        <v>198</v>
      </c>
      <c r="F226">
        <v>53</v>
      </c>
      <c r="G226" t="s">
        <v>337</v>
      </c>
      <c r="H226" t="s">
        <v>253</v>
      </c>
    </row>
    <row r="227" spans="1:8" ht="12.75">
      <c r="A227" s="2">
        <v>39353</v>
      </c>
      <c r="B227" s="6">
        <v>0.5868055555555556</v>
      </c>
      <c r="C227">
        <v>-105.0823</v>
      </c>
      <c r="D227">
        <v>40.5646</v>
      </c>
      <c r="E227" t="s">
        <v>198</v>
      </c>
      <c r="F227">
        <v>59</v>
      </c>
      <c r="G227" t="s">
        <v>337</v>
      </c>
      <c r="H227" t="s">
        <v>253</v>
      </c>
    </row>
    <row r="228" spans="1:8" ht="12.75">
      <c r="A228" s="2">
        <v>39353</v>
      </c>
      <c r="B228" s="6">
        <v>0.59375</v>
      </c>
      <c r="C228">
        <v>-105.0833</v>
      </c>
      <c r="D228">
        <v>40.5643</v>
      </c>
      <c r="E228" t="s">
        <v>198</v>
      </c>
      <c r="F228">
        <v>56</v>
      </c>
      <c r="G228" t="s">
        <v>338</v>
      </c>
      <c r="H228" t="s">
        <v>253</v>
      </c>
    </row>
    <row r="229" spans="1:8" ht="12.75">
      <c r="A229" s="2">
        <v>39353</v>
      </c>
      <c r="B229" s="6">
        <v>0.6041666666666666</v>
      </c>
      <c r="C229">
        <v>-105.0837</v>
      </c>
      <c r="D229">
        <v>40.5639</v>
      </c>
      <c r="E229" t="s">
        <v>198</v>
      </c>
      <c r="F229">
        <v>60</v>
      </c>
      <c r="G229" t="s">
        <v>339</v>
      </c>
      <c r="H229" t="s">
        <v>253</v>
      </c>
    </row>
    <row r="230" spans="1:8" ht="12.75">
      <c r="A230" s="2">
        <v>39358</v>
      </c>
      <c r="B230" s="6">
        <v>0.3333333333333333</v>
      </c>
      <c r="C230">
        <v>-105.08235</v>
      </c>
      <c r="D230">
        <v>40.5645</v>
      </c>
      <c r="E230" t="s">
        <v>403</v>
      </c>
      <c r="F230">
        <v>42</v>
      </c>
      <c r="G230" t="s">
        <v>277</v>
      </c>
      <c r="H230" t="s">
        <v>253</v>
      </c>
    </row>
    <row r="231" spans="1:8" ht="12.75">
      <c r="A231" s="2">
        <v>39358</v>
      </c>
      <c r="B231" s="6">
        <v>0.5090277777777777</v>
      </c>
      <c r="C231">
        <v>-105.08245</v>
      </c>
      <c r="D231">
        <v>40.56447</v>
      </c>
      <c r="E231" t="s">
        <v>372</v>
      </c>
      <c r="F231">
        <v>9</v>
      </c>
      <c r="G231" t="s">
        <v>338</v>
      </c>
      <c r="H231" t="s">
        <v>253</v>
      </c>
    </row>
    <row r="232" spans="1:8" ht="12.75">
      <c r="A232" s="2">
        <v>39358</v>
      </c>
      <c r="B232" s="6">
        <v>0.5152777777777778</v>
      </c>
      <c r="C232">
        <v>-105.08235</v>
      </c>
      <c r="D232">
        <v>40.56455</v>
      </c>
      <c r="E232" t="s">
        <v>32</v>
      </c>
      <c r="F232">
        <v>6</v>
      </c>
      <c r="G232" t="s">
        <v>285</v>
      </c>
      <c r="H232" t="s">
        <v>253</v>
      </c>
    </row>
    <row r="233" spans="1:8" ht="12.75">
      <c r="A233" s="2">
        <v>39358</v>
      </c>
      <c r="B233" s="6">
        <v>0.5215277777777778</v>
      </c>
      <c r="C233">
        <v>-105.0833</v>
      </c>
      <c r="D233">
        <v>40.5644</v>
      </c>
      <c r="E233" t="s">
        <v>198</v>
      </c>
      <c r="F233">
        <v>59</v>
      </c>
      <c r="G233" t="s">
        <v>277</v>
      </c>
      <c r="H233" t="s">
        <v>253</v>
      </c>
    </row>
    <row r="234" spans="1:8" ht="12.75">
      <c r="A234" s="2">
        <v>39358</v>
      </c>
      <c r="B234" s="6">
        <v>0.5847222222222223</v>
      </c>
      <c r="C234">
        <v>-105.0822</v>
      </c>
      <c r="D234">
        <v>40.5644</v>
      </c>
      <c r="E234" t="s">
        <v>198</v>
      </c>
      <c r="F234">
        <v>3</v>
      </c>
      <c r="G234" t="s">
        <v>285</v>
      </c>
      <c r="H234" t="s">
        <v>253</v>
      </c>
    </row>
    <row r="235" spans="1:8" ht="12.75">
      <c r="A235" s="2">
        <v>39358</v>
      </c>
      <c r="B235" s="6">
        <v>0.5902777777777778</v>
      </c>
      <c r="C235">
        <v>-105.083</v>
      </c>
      <c r="D235">
        <v>40.5625</v>
      </c>
      <c r="E235" t="s">
        <v>198</v>
      </c>
      <c r="F235">
        <v>39</v>
      </c>
      <c r="G235" t="s">
        <v>287</v>
      </c>
      <c r="H235" t="s">
        <v>253</v>
      </c>
    </row>
    <row r="236" spans="1:8" ht="12.75">
      <c r="A236" s="2">
        <v>39358</v>
      </c>
      <c r="B236" s="6">
        <v>0.5951388888888889</v>
      </c>
      <c r="C236">
        <v>-105.0825</v>
      </c>
      <c r="D236">
        <v>40.5646</v>
      </c>
      <c r="E236" t="s">
        <v>198</v>
      </c>
      <c r="F236">
        <v>72</v>
      </c>
      <c r="G236" t="s">
        <v>277</v>
      </c>
      <c r="H236" t="s">
        <v>253</v>
      </c>
    </row>
    <row r="237" spans="1:8" ht="12.75">
      <c r="A237" s="2">
        <v>39358</v>
      </c>
      <c r="B237" s="6">
        <v>0.6</v>
      </c>
      <c r="C237">
        <v>-105.0833</v>
      </c>
      <c r="D237">
        <v>40.5643</v>
      </c>
      <c r="E237" t="s">
        <v>198</v>
      </c>
      <c r="F237">
        <v>45</v>
      </c>
      <c r="G237" t="s">
        <v>277</v>
      </c>
      <c r="H237" t="s">
        <v>253</v>
      </c>
    </row>
    <row r="238" spans="1:8" ht="12.75">
      <c r="A238" s="2">
        <v>39562</v>
      </c>
      <c r="B238" s="6">
        <v>0.4513888888888889</v>
      </c>
      <c r="C238">
        <v>-105.08235</v>
      </c>
      <c r="D238">
        <v>40.5644</v>
      </c>
      <c r="E238" t="s">
        <v>374</v>
      </c>
      <c r="F238">
        <v>40</v>
      </c>
      <c r="G238" t="s">
        <v>277</v>
      </c>
      <c r="H238" t="s">
        <v>409</v>
      </c>
    </row>
    <row r="239" spans="1:8" ht="12.75">
      <c r="A239" s="2">
        <v>39562</v>
      </c>
      <c r="B239" s="6">
        <v>0.4666666666666666</v>
      </c>
      <c r="C239">
        <v>-105.0837</v>
      </c>
      <c r="D239">
        <v>40.5639</v>
      </c>
      <c r="E239" t="s">
        <v>198</v>
      </c>
      <c r="F239">
        <v>44</v>
      </c>
      <c r="G239" t="s">
        <v>284</v>
      </c>
      <c r="H239" t="s">
        <v>409</v>
      </c>
    </row>
    <row r="240" spans="1:8" ht="12.75">
      <c r="A240" s="2">
        <v>39562</v>
      </c>
      <c r="B240" s="6">
        <v>0.47500000000000003</v>
      </c>
      <c r="C240">
        <v>-105.0833</v>
      </c>
      <c r="D240">
        <v>40.5655</v>
      </c>
      <c r="E240" t="s">
        <v>395</v>
      </c>
      <c r="F240">
        <v>27</v>
      </c>
      <c r="G240" t="s">
        <v>285</v>
      </c>
      <c r="H240" t="s">
        <v>409</v>
      </c>
    </row>
    <row r="241" spans="1:8" ht="12.75">
      <c r="A241" s="2">
        <v>39567</v>
      </c>
      <c r="B241" s="6">
        <v>0.3423611111111111</v>
      </c>
      <c r="C241">
        <v>-105.0837</v>
      </c>
      <c r="D241">
        <v>40.564</v>
      </c>
      <c r="E241" t="s">
        <v>198</v>
      </c>
      <c r="F241">
        <v>74</v>
      </c>
      <c r="G241" t="s">
        <v>339</v>
      </c>
      <c r="H241" t="s">
        <v>253</v>
      </c>
    </row>
    <row r="242" spans="1:8" ht="12.75">
      <c r="A242" s="2">
        <v>39567</v>
      </c>
      <c r="B242" s="6">
        <v>0.3645833333333333</v>
      </c>
      <c r="C242">
        <v>-105.0854</v>
      </c>
      <c r="D242">
        <v>40.5629</v>
      </c>
      <c r="E242" t="s">
        <v>198</v>
      </c>
      <c r="F242">
        <v>64</v>
      </c>
      <c r="G242" t="s">
        <v>278</v>
      </c>
      <c r="H242" t="s">
        <v>253</v>
      </c>
    </row>
    <row r="243" spans="1:8" ht="12.75">
      <c r="A243" s="2">
        <v>39567</v>
      </c>
      <c r="B243" s="6">
        <v>0.375</v>
      </c>
      <c r="C243">
        <v>-105.08235</v>
      </c>
      <c r="D243">
        <v>40.5644</v>
      </c>
      <c r="E243" t="s">
        <v>374</v>
      </c>
      <c r="F243">
        <v>60</v>
      </c>
      <c r="G243" t="s">
        <v>277</v>
      </c>
      <c r="H243" t="s">
        <v>253</v>
      </c>
    </row>
    <row r="244" spans="1:8" ht="12.75">
      <c r="A244" s="2">
        <v>39567</v>
      </c>
      <c r="B244" s="6">
        <v>0.4138888888888889</v>
      </c>
      <c r="C244">
        <v>-105.0838</v>
      </c>
      <c r="D244">
        <v>40.5639</v>
      </c>
      <c r="E244" t="s">
        <v>198</v>
      </c>
      <c r="F244">
        <v>29</v>
      </c>
      <c r="G244" t="s">
        <v>277</v>
      </c>
      <c r="H244" t="s">
        <v>253</v>
      </c>
    </row>
    <row r="245" spans="1:8" ht="12.75">
      <c r="A245" s="2">
        <v>39567</v>
      </c>
      <c r="B245" s="6">
        <v>0.42083333333333334</v>
      </c>
      <c r="C245">
        <v>-105.0841</v>
      </c>
      <c r="D245">
        <v>40.5633</v>
      </c>
      <c r="E245" t="s">
        <v>198</v>
      </c>
      <c r="F245">
        <v>53</v>
      </c>
      <c r="G245" t="s">
        <v>286</v>
      </c>
      <c r="H245" t="s">
        <v>253</v>
      </c>
    </row>
    <row r="246" spans="1:8" ht="12.75">
      <c r="A246" s="2">
        <v>39567</v>
      </c>
      <c r="B246" s="6">
        <v>0.4277777777777778</v>
      </c>
      <c r="C246">
        <v>-105.08235</v>
      </c>
      <c r="D246">
        <v>40.56455</v>
      </c>
      <c r="E246" t="s">
        <v>32</v>
      </c>
      <c r="F246">
        <v>13</v>
      </c>
      <c r="G246" t="s">
        <v>280</v>
      </c>
      <c r="H246" t="s">
        <v>253</v>
      </c>
    </row>
    <row r="247" spans="1:8" ht="12.75">
      <c r="A247" s="2">
        <v>39568</v>
      </c>
      <c r="B247" s="6">
        <v>0.4166666666666667</v>
      </c>
      <c r="C247">
        <v>-105.0837</v>
      </c>
      <c r="D247">
        <v>40.5641</v>
      </c>
      <c r="E247" t="s">
        <v>198</v>
      </c>
      <c r="F247">
        <v>84</v>
      </c>
      <c r="G247" t="s">
        <v>277</v>
      </c>
      <c r="H247" t="s">
        <v>253</v>
      </c>
    </row>
    <row r="248" spans="1:8" ht="12.75">
      <c r="A248" s="2">
        <v>39568</v>
      </c>
      <c r="B248" s="6">
        <v>0.4201388888888889</v>
      </c>
      <c r="C248">
        <v>-105.084</v>
      </c>
      <c r="D248">
        <v>40.5613</v>
      </c>
      <c r="E248" t="s">
        <v>198</v>
      </c>
      <c r="F248">
        <v>120</v>
      </c>
      <c r="G248" t="s">
        <v>277</v>
      </c>
      <c r="H248" t="s">
        <v>253</v>
      </c>
    </row>
    <row r="249" spans="1:8" ht="12.75">
      <c r="A249" s="2">
        <v>39568</v>
      </c>
      <c r="B249" s="6">
        <v>0.42430555555555555</v>
      </c>
      <c r="C249">
        <v>-105.084</v>
      </c>
      <c r="D249">
        <v>40.5637</v>
      </c>
      <c r="E249" t="s">
        <v>198</v>
      </c>
      <c r="F249">
        <v>67</v>
      </c>
      <c r="G249" t="s">
        <v>277</v>
      </c>
      <c r="H249" t="s">
        <v>253</v>
      </c>
    </row>
    <row r="250" spans="1:8" ht="12.75">
      <c r="A250" s="2">
        <v>39568</v>
      </c>
      <c r="B250" s="6">
        <v>0.5180555555555556</v>
      </c>
      <c r="C250">
        <v>-105.08235</v>
      </c>
      <c r="D250">
        <v>40.56455</v>
      </c>
      <c r="E250" t="s">
        <v>32</v>
      </c>
      <c r="F250">
        <v>16</v>
      </c>
      <c r="G250" t="s">
        <v>278</v>
      </c>
      <c r="H250" t="s">
        <v>253</v>
      </c>
    </row>
    <row r="251" spans="1:8" ht="12.75">
      <c r="A251" s="2">
        <v>39568</v>
      </c>
      <c r="B251" s="6">
        <v>0.5305555555555556</v>
      </c>
      <c r="C251">
        <v>-105.0837</v>
      </c>
      <c r="D251">
        <v>40.5639</v>
      </c>
      <c r="E251" t="s">
        <v>198</v>
      </c>
      <c r="F251">
        <v>68</v>
      </c>
      <c r="G251" t="s">
        <v>277</v>
      </c>
      <c r="H251" t="s">
        <v>253</v>
      </c>
    </row>
    <row r="252" spans="1:8" ht="12.75">
      <c r="A252" s="2">
        <v>39618</v>
      </c>
      <c r="B252" s="6">
        <v>0.4375</v>
      </c>
      <c r="C252">
        <v>-105.08245</v>
      </c>
      <c r="D252">
        <v>40.56447</v>
      </c>
      <c r="E252" t="s">
        <v>372</v>
      </c>
      <c r="F252">
        <v>47</v>
      </c>
      <c r="G252" t="s">
        <v>277</v>
      </c>
      <c r="H252" t="s">
        <v>414</v>
      </c>
    </row>
    <row r="253" spans="1:8" ht="12.75">
      <c r="A253" s="2">
        <v>39618</v>
      </c>
      <c r="B253" s="6">
        <v>0.44305555555555554</v>
      </c>
      <c r="C253">
        <v>-105.0824</v>
      </c>
      <c r="D253">
        <v>40.5645</v>
      </c>
      <c r="E253" t="s">
        <v>198</v>
      </c>
      <c r="F253">
        <v>71</v>
      </c>
      <c r="G253" t="s">
        <v>277</v>
      </c>
      <c r="H253" t="s">
        <v>414</v>
      </c>
    </row>
    <row r="254" spans="1:8" ht="12.75">
      <c r="A254" s="2">
        <v>39718</v>
      </c>
      <c r="B254" s="6">
        <v>0.6826388888888889</v>
      </c>
      <c r="C254">
        <v>-105.08235</v>
      </c>
      <c r="D254">
        <v>40.56445</v>
      </c>
      <c r="E254" t="s">
        <v>373</v>
      </c>
      <c r="F254">
        <v>32</v>
      </c>
      <c r="G254" t="s">
        <v>277</v>
      </c>
      <c r="H254" t="s">
        <v>407</v>
      </c>
    </row>
    <row r="255" spans="1:8" ht="12.75">
      <c r="A255" s="2">
        <v>39718</v>
      </c>
      <c r="B255" s="6">
        <v>0.6958333333333333</v>
      </c>
      <c r="C255">
        <v>-105.0862</v>
      </c>
      <c r="D255">
        <v>40.563</v>
      </c>
      <c r="E255" t="s">
        <v>198</v>
      </c>
      <c r="F255">
        <v>44</v>
      </c>
      <c r="G255" t="s">
        <v>284</v>
      </c>
      <c r="H255" t="s">
        <v>407</v>
      </c>
    </row>
    <row r="256" spans="1:8" ht="12.75">
      <c r="A256" s="2">
        <v>39718</v>
      </c>
      <c r="B256" s="6">
        <v>0.7013888888888888</v>
      </c>
      <c r="C256">
        <v>-105.0864</v>
      </c>
      <c r="D256">
        <v>40.5625</v>
      </c>
      <c r="E256" t="s">
        <v>198</v>
      </c>
      <c r="F256">
        <v>21</v>
      </c>
      <c r="G256" t="s">
        <v>278</v>
      </c>
      <c r="H256" t="s">
        <v>407</v>
      </c>
    </row>
    <row r="257" spans="1:8" ht="12.75">
      <c r="A257" s="2">
        <v>39718</v>
      </c>
      <c r="B257" s="6">
        <v>0.7055555555555556</v>
      </c>
      <c r="C257">
        <v>-105.0865</v>
      </c>
      <c r="D257">
        <v>40.5626</v>
      </c>
      <c r="E257" t="s">
        <v>199</v>
      </c>
      <c r="F257">
        <v>33</v>
      </c>
      <c r="G257" t="s">
        <v>287</v>
      </c>
      <c r="H257" t="s">
        <v>407</v>
      </c>
    </row>
    <row r="258" spans="1:8" ht="12.75">
      <c r="A258" s="2">
        <v>39735</v>
      </c>
      <c r="B258" s="6">
        <v>0.35833333333333334</v>
      </c>
      <c r="C258">
        <v>-105.08225</v>
      </c>
      <c r="D258">
        <v>40.56447</v>
      </c>
      <c r="E258" t="s">
        <v>392</v>
      </c>
      <c r="F258">
        <v>22</v>
      </c>
      <c r="G258" t="s">
        <v>284</v>
      </c>
      <c r="H258" t="s">
        <v>253</v>
      </c>
    </row>
    <row r="259" spans="1:8" ht="12.75">
      <c r="A259" s="2">
        <v>39735</v>
      </c>
      <c r="B259" s="6">
        <v>0.38819444444444445</v>
      </c>
      <c r="C259">
        <v>-105.0833</v>
      </c>
      <c r="D259">
        <v>40.5655</v>
      </c>
      <c r="E259" t="s">
        <v>395</v>
      </c>
      <c r="F259">
        <v>26</v>
      </c>
      <c r="G259" t="s">
        <v>339</v>
      </c>
      <c r="H259" t="s">
        <v>253</v>
      </c>
    </row>
    <row r="260" spans="1:8" ht="12.75">
      <c r="A260" s="2">
        <v>39735</v>
      </c>
      <c r="B260" s="6">
        <v>0.40208333333333335</v>
      </c>
      <c r="C260">
        <v>-105.0837</v>
      </c>
      <c r="D260">
        <v>40.5641</v>
      </c>
      <c r="E260" t="s">
        <v>198</v>
      </c>
      <c r="F260">
        <v>50</v>
      </c>
      <c r="G260" t="s">
        <v>284</v>
      </c>
      <c r="H260" t="s">
        <v>253</v>
      </c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6"/>
  <sheetViews>
    <sheetView workbookViewId="0" topLeftCell="A1">
      <selection activeCell="A1" sqref="A1:IV65536"/>
    </sheetView>
  </sheetViews>
  <sheetFormatPr defaultColWidth="11.00390625" defaultRowHeight="12.75"/>
  <cols>
    <col min="1" max="1" width="11.25390625" style="0" bestFit="1" customWidth="1"/>
    <col min="2" max="2" width="8.00390625" style="0" customWidth="1"/>
    <col min="3" max="3" width="14.375" style="0" customWidth="1"/>
    <col min="4" max="4" width="12.125" style="0" customWidth="1"/>
    <col min="5" max="5" width="14.625" style="0" customWidth="1"/>
    <col min="6" max="6" width="13.875" style="0" customWidth="1"/>
    <col min="7" max="7" width="11.625" style="0" customWidth="1"/>
    <col min="8" max="8" width="17.875" style="0" customWidth="1"/>
    <col min="9" max="9" width="16.00390625" style="0" customWidth="1"/>
    <col min="10" max="10" width="36.75390625" style="0" customWidth="1"/>
  </cols>
  <sheetData>
    <row r="1" ht="18">
      <c r="A1" s="9" t="s">
        <v>398</v>
      </c>
    </row>
    <row r="2" spans="1:10" s="1" customFormat="1" ht="12.75">
      <c r="A2" s="8" t="s">
        <v>192</v>
      </c>
      <c r="B2" s="5" t="s">
        <v>193</v>
      </c>
      <c r="C2" s="1" t="s">
        <v>195</v>
      </c>
      <c r="D2" s="1" t="s">
        <v>194</v>
      </c>
      <c r="E2" s="1" t="s">
        <v>391</v>
      </c>
      <c r="F2" s="3" t="s">
        <v>265</v>
      </c>
      <c r="G2" s="3" t="s">
        <v>266</v>
      </c>
      <c r="H2" s="1" t="s">
        <v>267</v>
      </c>
      <c r="I2" s="1" t="s">
        <v>215</v>
      </c>
      <c r="J2" s="1" t="s">
        <v>393</v>
      </c>
    </row>
    <row r="3" spans="1:9" ht="12.75">
      <c r="A3" s="2">
        <v>37899</v>
      </c>
      <c r="B3" s="6">
        <v>0.40625</v>
      </c>
      <c r="C3">
        <v>-105.08324</v>
      </c>
      <c r="D3">
        <v>40.56441</v>
      </c>
      <c r="E3" t="s">
        <v>198</v>
      </c>
      <c r="F3">
        <v>0.116</v>
      </c>
      <c r="G3">
        <v>0.2025</v>
      </c>
      <c r="H3">
        <v>0.0235</v>
      </c>
      <c r="I3" t="s">
        <v>254</v>
      </c>
    </row>
    <row r="4" spans="1:10" ht="12.75">
      <c r="A4" s="2">
        <v>37899</v>
      </c>
      <c r="B4" s="6">
        <v>0.5729166666666666</v>
      </c>
      <c r="C4">
        <v>-105.08376</v>
      </c>
      <c r="D4">
        <v>40.56406</v>
      </c>
      <c r="E4" t="s">
        <v>198</v>
      </c>
      <c r="F4">
        <v>0.2755</v>
      </c>
      <c r="G4">
        <v>0.1725</v>
      </c>
      <c r="H4">
        <v>0.0475</v>
      </c>
      <c r="I4" t="s">
        <v>254</v>
      </c>
      <c r="J4" t="s">
        <v>394</v>
      </c>
    </row>
    <row r="5" spans="1:9" ht="12.75">
      <c r="A5" s="2">
        <v>38162</v>
      </c>
      <c r="B5" s="6">
        <v>0.4583333333333333</v>
      </c>
      <c r="C5">
        <v>-105.0828</v>
      </c>
      <c r="D5">
        <v>40.5646</v>
      </c>
      <c r="E5" t="s">
        <v>263</v>
      </c>
      <c r="F5">
        <v>0.312</v>
      </c>
      <c r="G5">
        <v>0.587</v>
      </c>
      <c r="H5">
        <v>0.183</v>
      </c>
      <c r="I5" t="s">
        <v>276</v>
      </c>
    </row>
    <row r="6" spans="1:9" ht="12.75">
      <c r="A6" s="2">
        <v>38162</v>
      </c>
      <c r="B6" s="6">
        <v>0.5</v>
      </c>
      <c r="C6">
        <v>-105.0828</v>
      </c>
      <c r="D6">
        <v>40.5646</v>
      </c>
      <c r="E6" t="s">
        <v>263</v>
      </c>
      <c r="F6">
        <v>0.303</v>
      </c>
      <c r="G6">
        <v>0.231</v>
      </c>
      <c r="H6">
        <v>0.07</v>
      </c>
      <c r="I6" t="s">
        <v>276</v>
      </c>
    </row>
    <row r="7" spans="1:9" ht="12.75">
      <c r="A7" s="2">
        <v>38267</v>
      </c>
      <c r="B7" s="6">
        <v>0.43402777777777773</v>
      </c>
      <c r="C7">
        <v>-105.08359</v>
      </c>
      <c r="D7">
        <v>40.56419</v>
      </c>
      <c r="E7" t="s">
        <v>263</v>
      </c>
      <c r="F7">
        <v>0.37</v>
      </c>
      <c r="I7" t="s">
        <v>376</v>
      </c>
    </row>
    <row r="8" spans="1:9" ht="12.75">
      <c r="A8" s="2">
        <v>38267</v>
      </c>
      <c r="B8" s="6">
        <v>0.4375</v>
      </c>
      <c r="C8">
        <v>-105.08363</v>
      </c>
      <c r="D8">
        <v>40.56419</v>
      </c>
      <c r="E8" t="s">
        <v>263</v>
      </c>
      <c r="F8">
        <v>0.36</v>
      </c>
      <c r="I8" t="s">
        <v>376</v>
      </c>
    </row>
    <row r="9" spans="1:9" ht="12.75">
      <c r="A9" s="2">
        <v>38267</v>
      </c>
      <c r="B9" s="6">
        <v>0.607638888888889</v>
      </c>
      <c r="C9">
        <v>-105.0828</v>
      </c>
      <c r="D9">
        <v>40.5646</v>
      </c>
      <c r="E9" t="s">
        <v>263</v>
      </c>
      <c r="F9">
        <v>0.081</v>
      </c>
      <c r="G9">
        <v>0.3375</v>
      </c>
      <c r="H9">
        <v>0.027</v>
      </c>
      <c r="I9" t="s">
        <v>376</v>
      </c>
    </row>
    <row r="10" spans="1:9" ht="12.75">
      <c r="A10" s="2">
        <v>38268</v>
      </c>
      <c r="B10" s="6">
        <v>0.36180555555555555</v>
      </c>
      <c r="C10">
        <v>-105.08376</v>
      </c>
      <c r="D10">
        <v>40.5641</v>
      </c>
      <c r="E10" t="s">
        <v>263</v>
      </c>
      <c r="F10">
        <v>0.192</v>
      </c>
      <c r="I10" t="s">
        <v>376</v>
      </c>
    </row>
    <row r="11" spans="1:9" ht="12.75">
      <c r="A11" s="2">
        <v>38268</v>
      </c>
      <c r="B11" s="6">
        <v>0.3645833333333333</v>
      </c>
      <c r="C11">
        <v>-105.08392</v>
      </c>
      <c r="D11">
        <v>40.564</v>
      </c>
      <c r="E11" t="s">
        <v>263</v>
      </c>
      <c r="F11">
        <v>0.312</v>
      </c>
      <c r="G11">
        <v>0.42</v>
      </c>
      <c r="H11">
        <v>0.131</v>
      </c>
      <c r="I11" t="s">
        <v>376</v>
      </c>
    </row>
    <row r="12" spans="1:9" ht="12.75">
      <c r="A12" s="2">
        <v>38268</v>
      </c>
      <c r="B12" s="6">
        <v>0.44097222222222227</v>
      </c>
      <c r="C12">
        <v>-105.08362</v>
      </c>
      <c r="D12">
        <v>40.56417</v>
      </c>
      <c r="E12" t="s">
        <v>263</v>
      </c>
      <c r="F12">
        <v>0.256</v>
      </c>
      <c r="I12" t="s">
        <v>376</v>
      </c>
    </row>
    <row r="13" spans="1:9" ht="12.75">
      <c r="A13" s="2">
        <v>38268</v>
      </c>
      <c r="B13" s="6">
        <v>0.5347222222222222</v>
      </c>
      <c r="C13">
        <v>-105.0838</v>
      </c>
      <c r="D13">
        <v>40.56407</v>
      </c>
      <c r="E13" t="s">
        <v>263</v>
      </c>
      <c r="F13">
        <v>0.303</v>
      </c>
      <c r="G13">
        <v>0.16</v>
      </c>
      <c r="H13">
        <v>0.048</v>
      </c>
      <c r="I13" t="s">
        <v>376</v>
      </c>
    </row>
    <row r="14" spans="1:9" ht="12.75">
      <c r="A14" s="2">
        <v>38303</v>
      </c>
      <c r="B14" s="6">
        <v>0.3958333333333333</v>
      </c>
      <c r="C14">
        <v>-105.08386</v>
      </c>
      <c r="D14">
        <v>40.5639</v>
      </c>
      <c r="E14" t="s">
        <v>263</v>
      </c>
      <c r="F14">
        <v>0.454</v>
      </c>
      <c r="G14">
        <v>0.195</v>
      </c>
      <c r="H14">
        <v>0.0885</v>
      </c>
      <c r="I14" t="s">
        <v>121</v>
      </c>
    </row>
    <row r="15" spans="1:9" ht="12.75">
      <c r="A15" s="2">
        <v>38303</v>
      </c>
      <c r="B15" s="6">
        <v>0.41041666666666665</v>
      </c>
      <c r="C15">
        <v>-105.08402</v>
      </c>
      <c r="D15">
        <v>40.56327</v>
      </c>
      <c r="E15" t="s">
        <v>263</v>
      </c>
      <c r="F15">
        <v>0.192</v>
      </c>
      <c r="G15">
        <v>0.3325</v>
      </c>
      <c r="H15">
        <v>0.06384</v>
      </c>
      <c r="I15" t="s">
        <v>121</v>
      </c>
    </row>
    <row r="16" spans="1:9" ht="12.75">
      <c r="A16" s="2">
        <v>38470</v>
      </c>
      <c r="B16" s="6">
        <v>0.3541666666666667</v>
      </c>
      <c r="C16">
        <v>-105.08372</v>
      </c>
      <c r="D16">
        <v>40.56406</v>
      </c>
      <c r="E16" t="s">
        <v>263</v>
      </c>
      <c r="F16">
        <v>0.23</v>
      </c>
      <c r="G16">
        <v>0.225</v>
      </c>
      <c r="H16">
        <v>0.052</v>
      </c>
      <c r="I16" t="s">
        <v>376</v>
      </c>
    </row>
    <row r="17" spans="1:9" ht="12.75">
      <c r="A17" s="2">
        <v>38470</v>
      </c>
      <c r="B17" s="6">
        <v>0.4291666666666667</v>
      </c>
      <c r="C17">
        <v>-105.0842</v>
      </c>
      <c r="D17">
        <v>40.5632</v>
      </c>
      <c r="E17" t="s">
        <v>263</v>
      </c>
      <c r="F17">
        <v>0.14</v>
      </c>
      <c r="G17">
        <v>0.262</v>
      </c>
      <c r="H17">
        <v>0.037</v>
      </c>
      <c r="I17" t="s">
        <v>376</v>
      </c>
    </row>
    <row r="18" spans="1:9" ht="12.75">
      <c r="A18" s="2">
        <v>38470</v>
      </c>
      <c r="B18" s="6">
        <v>0.4305555555555556</v>
      </c>
      <c r="C18">
        <v>-105.0842</v>
      </c>
      <c r="D18">
        <v>40.5632</v>
      </c>
      <c r="E18" t="s">
        <v>263</v>
      </c>
      <c r="F18">
        <v>0.16</v>
      </c>
      <c r="G18">
        <v>0.263</v>
      </c>
      <c r="H18">
        <v>0.042</v>
      </c>
      <c r="I18" t="s">
        <v>376</v>
      </c>
    </row>
    <row r="19" spans="1:9" ht="12.75">
      <c r="A19" s="2">
        <v>38470</v>
      </c>
      <c r="B19" s="6">
        <v>0.5375</v>
      </c>
      <c r="C19">
        <v>-105.0839</v>
      </c>
      <c r="D19">
        <v>40.5638</v>
      </c>
      <c r="E19" t="s">
        <v>263</v>
      </c>
      <c r="F19">
        <v>0.668</v>
      </c>
      <c r="G19">
        <v>0.153</v>
      </c>
      <c r="H19">
        <v>0.102</v>
      </c>
      <c r="I19" t="s">
        <v>376</v>
      </c>
    </row>
    <row r="20" spans="1:9" ht="12.75">
      <c r="A20" s="2">
        <v>38470</v>
      </c>
      <c r="B20" s="6">
        <v>0.6041666666666666</v>
      </c>
      <c r="C20">
        <v>-105.08271</v>
      </c>
      <c r="D20">
        <v>40.56452</v>
      </c>
      <c r="E20" t="s">
        <v>263</v>
      </c>
      <c r="F20">
        <v>0.11</v>
      </c>
      <c r="G20">
        <v>0.064</v>
      </c>
      <c r="H20">
        <v>0.00704</v>
      </c>
      <c r="I20" t="s">
        <v>376</v>
      </c>
    </row>
    <row r="21" spans="1:9" ht="12.75">
      <c r="A21" s="2">
        <v>38521</v>
      </c>
      <c r="B21" s="6">
        <v>0.46458333333333335</v>
      </c>
      <c r="C21">
        <v>-105.0828</v>
      </c>
      <c r="D21">
        <v>40.5646</v>
      </c>
      <c r="E21" t="s">
        <v>263</v>
      </c>
      <c r="F21">
        <v>0.068</v>
      </c>
      <c r="G21">
        <v>1.135</v>
      </c>
      <c r="H21">
        <v>0.08</v>
      </c>
      <c r="I21" t="s">
        <v>237</v>
      </c>
    </row>
    <row r="22" spans="1:9" ht="12.75">
      <c r="A22" s="2">
        <v>38521</v>
      </c>
      <c r="B22" s="6">
        <v>0.46875</v>
      </c>
      <c r="C22">
        <v>-105.0827</v>
      </c>
      <c r="D22">
        <v>40.5646</v>
      </c>
      <c r="E22" t="s">
        <v>263</v>
      </c>
      <c r="F22">
        <v>0.066</v>
      </c>
      <c r="I22" t="s">
        <v>237</v>
      </c>
    </row>
    <row r="23" spans="1:9" ht="12.75">
      <c r="A23" s="2">
        <v>38521</v>
      </c>
      <c r="B23" s="6">
        <v>0.4701388888888889</v>
      </c>
      <c r="C23">
        <v>-105.0828</v>
      </c>
      <c r="D23">
        <v>40.5643</v>
      </c>
      <c r="E23" t="s">
        <v>263</v>
      </c>
      <c r="F23">
        <v>0.074</v>
      </c>
      <c r="I23" t="s">
        <v>237</v>
      </c>
    </row>
    <row r="24" spans="1:9" ht="12.75">
      <c r="A24" s="2">
        <v>38617</v>
      </c>
      <c r="B24" s="6">
        <v>0.3680555555555556</v>
      </c>
      <c r="C24">
        <v>-105.084</v>
      </c>
      <c r="D24">
        <v>40.5636</v>
      </c>
      <c r="E24" t="s">
        <v>263</v>
      </c>
      <c r="F24">
        <v>0.24</v>
      </c>
      <c r="I24" t="s">
        <v>298</v>
      </c>
    </row>
    <row r="25" spans="1:9" ht="12.75">
      <c r="A25" s="2">
        <v>38617</v>
      </c>
      <c r="B25" s="6">
        <v>0.39375</v>
      </c>
      <c r="C25">
        <v>-105.08964</v>
      </c>
      <c r="D25">
        <v>40.5628</v>
      </c>
      <c r="E25" t="s">
        <v>263</v>
      </c>
      <c r="F25">
        <v>0.1315</v>
      </c>
      <c r="I25" t="s">
        <v>298</v>
      </c>
    </row>
    <row r="26" spans="1:9" ht="12.75">
      <c r="A26" s="2">
        <v>38617</v>
      </c>
      <c r="B26" s="6">
        <v>0.5777777777777778</v>
      </c>
      <c r="C26">
        <v>-105.0822</v>
      </c>
      <c r="D26">
        <v>40.5645</v>
      </c>
      <c r="E26" t="s">
        <v>263</v>
      </c>
      <c r="F26">
        <v>0.045</v>
      </c>
      <c r="G26">
        <v>0.432</v>
      </c>
      <c r="H26">
        <v>0.02</v>
      </c>
      <c r="I26" t="s">
        <v>298</v>
      </c>
    </row>
    <row r="27" spans="1:9" ht="12.75">
      <c r="A27" s="2">
        <v>38626</v>
      </c>
      <c r="B27" s="6">
        <v>0.3423611111111111</v>
      </c>
      <c r="C27">
        <v>-105.0838</v>
      </c>
      <c r="D27">
        <v>40.564</v>
      </c>
      <c r="E27" t="s">
        <v>263</v>
      </c>
      <c r="F27">
        <v>0.1</v>
      </c>
      <c r="G27">
        <v>0.285</v>
      </c>
      <c r="H27">
        <v>0.03</v>
      </c>
      <c r="I27" t="s">
        <v>376</v>
      </c>
    </row>
    <row r="28" spans="1:9" ht="12.75">
      <c r="A28" s="2">
        <v>38626</v>
      </c>
      <c r="B28" s="6">
        <v>0.5236111111111111</v>
      </c>
      <c r="C28">
        <v>-105.084</v>
      </c>
      <c r="D28">
        <v>40.5636</v>
      </c>
      <c r="E28" t="s">
        <v>263</v>
      </c>
      <c r="F28">
        <v>0.74</v>
      </c>
      <c r="G28">
        <v>0.111</v>
      </c>
      <c r="H28">
        <v>0.082</v>
      </c>
      <c r="I28" t="s">
        <v>376</v>
      </c>
    </row>
    <row r="29" spans="1:9" ht="12.75">
      <c r="A29" s="2">
        <v>38626</v>
      </c>
      <c r="B29" s="6">
        <v>0.53125</v>
      </c>
      <c r="C29">
        <v>-105.0839</v>
      </c>
      <c r="D29">
        <v>40.5633</v>
      </c>
      <c r="E29" t="s">
        <v>263</v>
      </c>
      <c r="F29">
        <v>0.66</v>
      </c>
      <c r="G29">
        <v>0.075</v>
      </c>
      <c r="H29">
        <v>0.05</v>
      </c>
      <c r="I29" t="s">
        <v>376</v>
      </c>
    </row>
    <row r="30" spans="1:9" ht="12.75">
      <c r="A30" s="2">
        <v>38630</v>
      </c>
      <c r="B30" s="6">
        <v>0.5902777777777778</v>
      </c>
      <c r="C30">
        <v>-105.0838</v>
      </c>
      <c r="D30">
        <v>40.5641</v>
      </c>
      <c r="E30" t="s">
        <v>263</v>
      </c>
      <c r="F30">
        <v>0.16</v>
      </c>
      <c r="G30">
        <v>0.4215</v>
      </c>
      <c r="H30">
        <v>0.067</v>
      </c>
      <c r="I30" t="s">
        <v>376</v>
      </c>
    </row>
    <row r="31" spans="1:9" ht="12.75">
      <c r="A31" s="2">
        <v>38630</v>
      </c>
      <c r="B31" s="6">
        <v>0.59375</v>
      </c>
      <c r="C31">
        <v>-105.0839</v>
      </c>
      <c r="D31">
        <v>40.5638</v>
      </c>
      <c r="E31" t="s">
        <v>263</v>
      </c>
      <c r="F31">
        <v>0.17</v>
      </c>
      <c r="G31">
        <v>0.626</v>
      </c>
      <c r="H31">
        <v>0.106</v>
      </c>
      <c r="I31" t="s">
        <v>376</v>
      </c>
    </row>
    <row r="32" spans="1:9" ht="12.75">
      <c r="A32" s="2">
        <v>38850</v>
      </c>
      <c r="B32" s="6">
        <v>0.3416666666666666</v>
      </c>
      <c r="C32">
        <v>-105.0838</v>
      </c>
      <c r="D32">
        <v>40.5639</v>
      </c>
      <c r="E32" t="s">
        <v>263</v>
      </c>
      <c r="F32">
        <v>1.01</v>
      </c>
      <c r="G32">
        <v>0.453</v>
      </c>
      <c r="H32">
        <f>F32*G32</f>
        <v>0.45753</v>
      </c>
      <c r="I32" t="s">
        <v>376</v>
      </c>
    </row>
    <row r="33" spans="1:9" ht="12.75">
      <c r="A33" s="2">
        <v>38850</v>
      </c>
      <c r="B33" s="6">
        <v>0.40972222222222227</v>
      </c>
      <c r="C33">
        <v>-105.0837</v>
      </c>
      <c r="D33">
        <v>40.5641</v>
      </c>
      <c r="E33" t="s">
        <v>263</v>
      </c>
      <c r="F33">
        <v>0.29</v>
      </c>
      <c r="G33">
        <v>0.489</v>
      </c>
      <c r="H33">
        <f aca="true" t="shared" si="0" ref="H33:H96">F33*G33</f>
        <v>0.14181</v>
      </c>
      <c r="I33" t="s">
        <v>376</v>
      </c>
    </row>
    <row r="34" spans="1:9" ht="12.75">
      <c r="A34" s="2">
        <v>38850</v>
      </c>
      <c r="B34" s="6">
        <v>0.4166666666666667</v>
      </c>
      <c r="C34">
        <v>-105.0837</v>
      </c>
      <c r="D34">
        <v>40.5638</v>
      </c>
      <c r="E34" t="s">
        <v>263</v>
      </c>
      <c r="F34">
        <v>0.4</v>
      </c>
      <c r="G34">
        <v>0.579</v>
      </c>
      <c r="H34">
        <f t="shared" si="0"/>
        <v>0.2316</v>
      </c>
      <c r="I34" t="s">
        <v>376</v>
      </c>
    </row>
    <row r="35" spans="1:9" ht="12.75">
      <c r="A35" s="2">
        <v>38850</v>
      </c>
      <c r="B35" s="6">
        <v>0.5263888888888889</v>
      </c>
      <c r="C35">
        <v>-105.0839</v>
      </c>
      <c r="D35">
        <v>40.5639</v>
      </c>
      <c r="E35" t="s">
        <v>263</v>
      </c>
      <c r="F35">
        <v>1.24</v>
      </c>
      <c r="G35">
        <v>0.2175</v>
      </c>
      <c r="H35">
        <f t="shared" si="0"/>
        <v>0.2697</v>
      </c>
      <c r="I35" t="s">
        <v>376</v>
      </c>
    </row>
    <row r="36" spans="1:9" ht="12.75">
      <c r="A36" s="2">
        <v>38850</v>
      </c>
      <c r="B36" s="6">
        <v>0.53125</v>
      </c>
      <c r="C36">
        <v>-105.0837</v>
      </c>
      <c r="D36">
        <v>40.5641</v>
      </c>
      <c r="E36" t="s">
        <v>263</v>
      </c>
      <c r="F36">
        <v>1.41</v>
      </c>
      <c r="G36">
        <v>0.312</v>
      </c>
      <c r="H36">
        <f t="shared" si="0"/>
        <v>0.43992</v>
      </c>
      <c r="I36" t="s">
        <v>376</v>
      </c>
    </row>
    <row r="37" spans="1:9" ht="12.75">
      <c r="A37" s="2">
        <v>38850</v>
      </c>
      <c r="B37" s="6">
        <v>0.59375</v>
      </c>
      <c r="C37">
        <v>-105.0837</v>
      </c>
      <c r="D37">
        <v>40.5641</v>
      </c>
      <c r="E37" t="s">
        <v>263</v>
      </c>
      <c r="F37">
        <v>0.7</v>
      </c>
      <c r="G37">
        <v>1.163</v>
      </c>
      <c r="H37">
        <f t="shared" si="0"/>
        <v>0.8140999999999999</v>
      </c>
      <c r="I37" t="s">
        <v>376</v>
      </c>
    </row>
    <row r="38" spans="1:9" ht="12.75">
      <c r="A38" s="2">
        <v>38850</v>
      </c>
      <c r="B38" s="6">
        <v>0.6048611111111112</v>
      </c>
      <c r="C38">
        <v>-105.0834</v>
      </c>
      <c r="D38">
        <v>40.5638</v>
      </c>
      <c r="E38" t="s">
        <v>263</v>
      </c>
      <c r="F38">
        <v>0.7</v>
      </c>
      <c r="G38">
        <v>0.299</v>
      </c>
      <c r="H38">
        <f t="shared" si="0"/>
        <v>0.20929999999999999</v>
      </c>
      <c r="I38" t="s">
        <v>376</v>
      </c>
    </row>
    <row r="39" spans="1:9" ht="12.75">
      <c r="A39" s="2">
        <v>38853</v>
      </c>
      <c r="B39" s="6">
        <v>0.34027777777777773</v>
      </c>
      <c r="C39">
        <v>-105.0839</v>
      </c>
      <c r="D39">
        <v>40.5638</v>
      </c>
      <c r="E39" t="s">
        <v>263</v>
      </c>
      <c r="F39">
        <v>0.51</v>
      </c>
      <c r="G39">
        <v>1.14</v>
      </c>
      <c r="H39">
        <f t="shared" si="0"/>
        <v>0.5813999999999999</v>
      </c>
      <c r="I39" t="s">
        <v>376</v>
      </c>
    </row>
    <row r="40" spans="1:9" ht="12.75">
      <c r="A40" s="2">
        <v>38853</v>
      </c>
      <c r="B40" s="6">
        <v>0.34722222222222227</v>
      </c>
      <c r="C40">
        <v>-105.084</v>
      </c>
      <c r="D40">
        <v>40.5636</v>
      </c>
      <c r="E40" t="s">
        <v>263</v>
      </c>
      <c r="F40">
        <v>0.5</v>
      </c>
      <c r="G40">
        <v>0.447</v>
      </c>
      <c r="H40">
        <f t="shared" si="0"/>
        <v>0.2235</v>
      </c>
      <c r="I40" t="s">
        <v>376</v>
      </c>
    </row>
    <row r="41" spans="1:9" ht="12.75">
      <c r="A41" s="2">
        <v>38853</v>
      </c>
      <c r="B41" s="6">
        <v>0.3576388888888889</v>
      </c>
      <c r="C41">
        <v>-105.0838</v>
      </c>
      <c r="D41">
        <v>40.5634</v>
      </c>
      <c r="E41" t="s">
        <v>263</v>
      </c>
      <c r="F41">
        <v>0.48</v>
      </c>
      <c r="G41">
        <v>0.597</v>
      </c>
      <c r="H41">
        <f t="shared" si="0"/>
        <v>0.28656</v>
      </c>
      <c r="I41" t="s">
        <v>376</v>
      </c>
    </row>
    <row r="42" spans="1:9" ht="12.75">
      <c r="A42" s="2">
        <v>38853</v>
      </c>
      <c r="B42" s="6">
        <v>0.4152777777777778</v>
      </c>
      <c r="C42">
        <v>-105.0835</v>
      </c>
      <c r="D42">
        <v>40.5642</v>
      </c>
      <c r="E42" t="s">
        <v>263</v>
      </c>
      <c r="F42">
        <v>0.42</v>
      </c>
      <c r="G42">
        <v>0.324</v>
      </c>
      <c r="H42">
        <f t="shared" si="0"/>
        <v>0.13608</v>
      </c>
      <c r="I42" t="s">
        <v>376</v>
      </c>
    </row>
    <row r="43" spans="1:9" ht="12.75">
      <c r="A43" s="2">
        <v>38853</v>
      </c>
      <c r="B43" s="6">
        <v>0.425</v>
      </c>
      <c r="C43">
        <v>-105.0838</v>
      </c>
      <c r="D43">
        <v>40.564</v>
      </c>
      <c r="E43" t="s">
        <v>263</v>
      </c>
      <c r="F43">
        <v>0.15</v>
      </c>
      <c r="G43">
        <v>1.038</v>
      </c>
      <c r="H43">
        <f t="shared" si="0"/>
        <v>0.1557</v>
      </c>
      <c r="I43" t="s">
        <v>376</v>
      </c>
    </row>
    <row r="44" spans="1:9" ht="12.75">
      <c r="A44" s="2">
        <v>38853</v>
      </c>
      <c r="B44" s="6">
        <v>0.5201388888888888</v>
      </c>
      <c r="C44">
        <v>-105.0836</v>
      </c>
      <c r="D44">
        <v>40.5641</v>
      </c>
      <c r="E44" t="s">
        <v>263</v>
      </c>
      <c r="F44">
        <v>0.66</v>
      </c>
      <c r="G44">
        <v>0.357</v>
      </c>
      <c r="H44">
        <f t="shared" si="0"/>
        <v>0.23562</v>
      </c>
      <c r="I44" t="s">
        <v>376</v>
      </c>
    </row>
    <row r="45" spans="1:9" ht="12.75">
      <c r="A45" s="2">
        <v>38890</v>
      </c>
      <c r="B45" s="6">
        <v>0.46527777777777773</v>
      </c>
      <c r="C45">
        <v>-105.0835</v>
      </c>
      <c r="D45">
        <v>40.564</v>
      </c>
      <c r="E45" t="s">
        <v>293</v>
      </c>
      <c r="F45">
        <v>0.49</v>
      </c>
      <c r="G45">
        <v>0.603</v>
      </c>
      <c r="H45">
        <f t="shared" si="0"/>
        <v>0.29547</v>
      </c>
      <c r="I45" t="s">
        <v>276</v>
      </c>
    </row>
    <row r="46" spans="1:9" ht="12.75">
      <c r="A46" s="2">
        <v>38890</v>
      </c>
      <c r="B46" s="6">
        <v>0.4777777777777778</v>
      </c>
      <c r="C46">
        <v>-105.0839</v>
      </c>
      <c r="D46">
        <v>40.5637</v>
      </c>
      <c r="E46" t="s">
        <v>263</v>
      </c>
      <c r="F46">
        <v>0.54</v>
      </c>
      <c r="G46">
        <v>1.194</v>
      </c>
      <c r="H46">
        <f t="shared" si="0"/>
        <v>0.64476</v>
      </c>
      <c r="I46" t="s">
        <v>276</v>
      </c>
    </row>
    <row r="47" spans="1:9" ht="12.75">
      <c r="A47" s="2">
        <v>38898</v>
      </c>
      <c r="B47" s="6">
        <v>0.4375</v>
      </c>
      <c r="C47">
        <v>-105.0836</v>
      </c>
      <c r="D47">
        <v>40.5642</v>
      </c>
      <c r="E47" t="s">
        <v>263</v>
      </c>
      <c r="F47">
        <v>0.58</v>
      </c>
      <c r="G47">
        <v>0.846</v>
      </c>
      <c r="H47">
        <f t="shared" si="0"/>
        <v>0.49067999999999995</v>
      </c>
      <c r="I47" t="s">
        <v>377</v>
      </c>
    </row>
    <row r="48" spans="1:9" ht="12.75">
      <c r="A48" s="2">
        <v>38976</v>
      </c>
      <c r="B48" s="6">
        <v>0.37222222222222223</v>
      </c>
      <c r="C48">
        <v>-105.0879</v>
      </c>
      <c r="D48">
        <v>40.564</v>
      </c>
      <c r="E48" t="s">
        <v>263</v>
      </c>
      <c r="F48">
        <v>0.28</v>
      </c>
      <c r="G48">
        <v>0.1845</v>
      </c>
      <c r="H48">
        <f t="shared" si="0"/>
        <v>0.051660000000000005</v>
      </c>
      <c r="I48" t="s">
        <v>378</v>
      </c>
    </row>
    <row r="49" spans="1:9" ht="12.75">
      <c r="A49" s="2">
        <v>38976</v>
      </c>
      <c r="B49" s="6">
        <v>0.3756944444444445</v>
      </c>
      <c r="C49">
        <v>-105.0839</v>
      </c>
      <c r="D49">
        <v>40.5638</v>
      </c>
      <c r="E49" t="s">
        <v>379</v>
      </c>
      <c r="F49">
        <v>0.6</v>
      </c>
      <c r="G49">
        <v>0.276</v>
      </c>
      <c r="H49">
        <f t="shared" si="0"/>
        <v>0.1656</v>
      </c>
      <c r="I49" t="s">
        <v>378</v>
      </c>
    </row>
    <row r="50" spans="1:9" ht="12.75">
      <c r="A50" s="2">
        <v>38976</v>
      </c>
      <c r="B50" s="6">
        <v>0.3972222222222222</v>
      </c>
      <c r="C50">
        <v>-105.0839</v>
      </c>
      <c r="D50">
        <v>40.5639</v>
      </c>
      <c r="E50" t="s">
        <v>263</v>
      </c>
      <c r="F50">
        <v>0.39</v>
      </c>
      <c r="G50">
        <v>0.171</v>
      </c>
      <c r="H50">
        <f t="shared" si="0"/>
        <v>0.06669000000000001</v>
      </c>
      <c r="I50" t="s">
        <v>378</v>
      </c>
    </row>
    <row r="51" spans="1:9" ht="12.75">
      <c r="A51" s="2">
        <v>38976</v>
      </c>
      <c r="B51" s="6">
        <v>0.40069444444444446</v>
      </c>
      <c r="C51">
        <v>-105.0841</v>
      </c>
      <c r="D51">
        <v>40.5637</v>
      </c>
      <c r="E51" t="s">
        <v>263</v>
      </c>
      <c r="F51">
        <v>0.11</v>
      </c>
      <c r="G51">
        <v>0.306</v>
      </c>
      <c r="H51">
        <f t="shared" si="0"/>
        <v>0.03366</v>
      </c>
      <c r="I51" t="s">
        <v>378</v>
      </c>
    </row>
    <row r="52" spans="1:9" ht="12.75">
      <c r="A52" s="2">
        <v>38976</v>
      </c>
      <c r="B52" s="6">
        <v>0.5527777777777778</v>
      </c>
      <c r="C52">
        <v>-105.0841</v>
      </c>
      <c r="D52">
        <v>40.5636</v>
      </c>
      <c r="E52" t="s">
        <v>263</v>
      </c>
      <c r="F52">
        <v>0.19</v>
      </c>
      <c r="G52">
        <v>0.3195</v>
      </c>
      <c r="H52">
        <f t="shared" si="0"/>
        <v>0.060705</v>
      </c>
      <c r="I52" t="s">
        <v>378</v>
      </c>
    </row>
    <row r="53" spans="1:9" ht="12.75">
      <c r="A53" s="2">
        <v>38976</v>
      </c>
      <c r="B53" s="6">
        <v>0.5659722222222222</v>
      </c>
      <c r="C53">
        <v>-105.0817</v>
      </c>
      <c r="D53">
        <v>40.5644</v>
      </c>
      <c r="E53" t="s">
        <v>263</v>
      </c>
      <c r="F53">
        <v>0.49</v>
      </c>
      <c r="G53">
        <v>0.102</v>
      </c>
      <c r="H53">
        <f t="shared" si="0"/>
        <v>0.04998</v>
      </c>
      <c r="I53" t="s">
        <v>378</v>
      </c>
    </row>
    <row r="54" spans="1:9" ht="12.75">
      <c r="A54" s="2">
        <v>38976</v>
      </c>
      <c r="B54" s="6">
        <v>0.5833333333333334</v>
      </c>
      <c r="C54">
        <v>-105.0839</v>
      </c>
      <c r="D54">
        <v>40.5637</v>
      </c>
      <c r="E54" t="s">
        <v>263</v>
      </c>
      <c r="F54">
        <v>0.23</v>
      </c>
      <c r="G54">
        <v>0.1155</v>
      </c>
      <c r="H54">
        <f t="shared" si="0"/>
        <v>0.026565000000000002</v>
      </c>
      <c r="I54" t="s">
        <v>378</v>
      </c>
    </row>
    <row r="55" spans="1:9" ht="12.75">
      <c r="A55" s="2">
        <v>39008</v>
      </c>
      <c r="B55" s="6">
        <v>0.3451388888888889</v>
      </c>
      <c r="C55">
        <v>-105.0839</v>
      </c>
      <c r="D55">
        <v>40.5638</v>
      </c>
      <c r="E55" t="s">
        <v>263</v>
      </c>
      <c r="F55">
        <v>0.39</v>
      </c>
      <c r="G55">
        <v>0.117</v>
      </c>
      <c r="H55">
        <f t="shared" si="0"/>
        <v>0.045630000000000004</v>
      </c>
      <c r="I55" t="s">
        <v>376</v>
      </c>
    </row>
    <row r="56" spans="1:9" ht="12.75">
      <c r="A56" s="2">
        <v>39008</v>
      </c>
      <c r="B56" s="6">
        <v>0.3541666666666667</v>
      </c>
      <c r="C56">
        <v>-105.0839</v>
      </c>
      <c r="D56">
        <v>40.5637</v>
      </c>
      <c r="E56" t="s">
        <v>263</v>
      </c>
      <c r="F56">
        <v>0.37</v>
      </c>
      <c r="G56">
        <v>0.159</v>
      </c>
      <c r="H56">
        <f t="shared" si="0"/>
        <v>0.05883</v>
      </c>
      <c r="I56" t="s">
        <v>376</v>
      </c>
    </row>
    <row r="57" spans="1:9" ht="12.75">
      <c r="A57" s="2">
        <v>39008</v>
      </c>
      <c r="B57" s="6">
        <v>0.4159722222222222</v>
      </c>
      <c r="C57">
        <v>-105.0841</v>
      </c>
      <c r="D57">
        <v>40.5637</v>
      </c>
      <c r="E57" t="s">
        <v>263</v>
      </c>
      <c r="F57">
        <v>0.15</v>
      </c>
      <c r="G57">
        <v>0.618</v>
      </c>
      <c r="H57">
        <f t="shared" si="0"/>
        <v>0.09269999999999999</v>
      </c>
      <c r="I57" t="s">
        <v>376</v>
      </c>
    </row>
    <row r="58" spans="1:9" ht="12.75">
      <c r="A58" s="2">
        <v>39008</v>
      </c>
      <c r="B58" s="6">
        <v>0.4270833333333333</v>
      </c>
      <c r="C58">
        <v>-105.0841</v>
      </c>
      <c r="D58">
        <v>40.5637</v>
      </c>
      <c r="E58" t="s">
        <v>263</v>
      </c>
      <c r="F58">
        <v>0.18</v>
      </c>
      <c r="G58">
        <v>0.576</v>
      </c>
      <c r="H58">
        <f t="shared" si="0"/>
        <v>0.10368</v>
      </c>
      <c r="I58" t="s">
        <v>376</v>
      </c>
    </row>
    <row r="59" spans="1:9" ht="12.75">
      <c r="A59" s="2">
        <v>39008</v>
      </c>
      <c r="B59" s="6">
        <v>0.43402777777777773</v>
      </c>
      <c r="C59">
        <v>-105.0841</v>
      </c>
      <c r="D59">
        <v>40.5637</v>
      </c>
      <c r="E59" t="s">
        <v>263</v>
      </c>
      <c r="F59">
        <v>0.28</v>
      </c>
      <c r="G59">
        <v>0.843</v>
      </c>
      <c r="H59">
        <f t="shared" si="0"/>
        <v>0.23604000000000003</v>
      </c>
      <c r="I59" t="s">
        <v>376</v>
      </c>
    </row>
    <row r="60" spans="1:9" ht="12.75">
      <c r="A60" s="2">
        <v>39008</v>
      </c>
      <c r="B60" s="6">
        <v>0.5812499999999999</v>
      </c>
      <c r="C60">
        <v>-105.0837</v>
      </c>
      <c r="D60">
        <v>40.5641</v>
      </c>
      <c r="E60" t="s">
        <v>263</v>
      </c>
      <c r="F60">
        <v>1.9</v>
      </c>
      <c r="G60">
        <v>0.4826</v>
      </c>
      <c r="H60">
        <f t="shared" si="0"/>
        <v>0.9169399999999999</v>
      </c>
      <c r="I60" t="s">
        <v>376</v>
      </c>
    </row>
    <row r="61" spans="1:9" ht="12.75">
      <c r="A61" s="2">
        <v>39008</v>
      </c>
      <c r="B61" s="6">
        <v>0.5909722222222222</v>
      </c>
      <c r="C61">
        <v>-105.084</v>
      </c>
      <c r="D61">
        <v>40.5635</v>
      </c>
      <c r="E61" t="s">
        <v>263</v>
      </c>
      <c r="F61">
        <v>2.1</v>
      </c>
      <c r="G61">
        <v>0.726</v>
      </c>
      <c r="H61">
        <f t="shared" si="0"/>
        <v>1.5246</v>
      </c>
      <c r="I61" t="s">
        <v>376</v>
      </c>
    </row>
    <row r="62" spans="1:9" ht="12.75">
      <c r="A62" s="2">
        <v>39008</v>
      </c>
      <c r="B62" s="6">
        <v>0.5965277777777778</v>
      </c>
      <c r="C62">
        <v>-105.0833</v>
      </c>
      <c r="D62">
        <v>40.5643</v>
      </c>
      <c r="E62" t="s">
        <v>263</v>
      </c>
      <c r="F62">
        <v>2</v>
      </c>
      <c r="G62">
        <v>0.714</v>
      </c>
      <c r="H62">
        <f t="shared" si="0"/>
        <v>1.428</v>
      </c>
      <c r="I62" t="s">
        <v>376</v>
      </c>
    </row>
    <row r="63" spans="1:9" ht="12.75">
      <c r="A63" s="2">
        <v>39010</v>
      </c>
      <c r="B63" s="6">
        <v>0.34027777777777773</v>
      </c>
      <c r="C63">
        <v>-105.0839</v>
      </c>
      <c r="D63">
        <v>40.5638</v>
      </c>
      <c r="E63" t="s">
        <v>263</v>
      </c>
      <c r="F63">
        <v>0.44</v>
      </c>
      <c r="G63">
        <v>0.132</v>
      </c>
      <c r="H63">
        <f t="shared" si="0"/>
        <v>0.05808</v>
      </c>
      <c r="I63" t="s">
        <v>376</v>
      </c>
    </row>
    <row r="64" spans="1:9" ht="12.75">
      <c r="A64" s="2">
        <v>39010</v>
      </c>
      <c r="B64" s="6">
        <v>0.3451388888888889</v>
      </c>
      <c r="C64">
        <v>-105.0839</v>
      </c>
      <c r="D64">
        <v>40.5637</v>
      </c>
      <c r="E64" t="s">
        <v>263</v>
      </c>
      <c r="F64">
        <v>0.34</v>
      </c>
      <c r="G64">
        <v>0.333</v>
      </c>
      <c r="H64">
        <f t="shared" si="0"/>
        <v>0.11322000000000002</v>
      </c>
      <c r="I64" t="s">
        <v>376</v>
      </c>
    </row>
    <row r="65" spans="1:9" ht="12.75">
      <c r="A65" s="2">
        <v>39010</v>
      </c>
      <c r="B65" s="6">
        <v>0.3506944444444444</v>
      </c>
      <c r="C65">
        <v>-105.084</v>
      </c>
      <c r="D65">
        <v>40.5637</v>
      </c>
      <c r="E65" t="s">
        <v>263</v>
      </c>
      <c r="F65">
        <v>0.4</v>
      </c>
      <c r="G65">
        <v>0.61</v>
      </c>
      <c r="H65">
        <f t="shared" si="0"/>
        <v>0.244</v>
      </c>
      <c r="I65" t="s">
        <v>376</v>
      </c>
    </row>
    <row r="66" spans="1:9" ht="12.75">
      <c r="A66" s="2">
        <v>39010</v>
      </c>
      <c r="B66" s="6">
        <v>0.5159722222222222</v>
      </c>
      <c r="C66">
        <v>-105.0839</v>
      </c>
      <c r="D66">
        <v>40.5631</v>
      </c>
      <c r="E66" t="s">
        <v>263</v>
      </c>
      <c r="F66">
        <v>0.06</v>
      </c>
      <c r="G66">
        <v>0.777</v>
      </c>
      <c r="H66">
        <f t="shared" si="0"/>
        <v>0.04662</v>
      </c>
      <c r="I66" t="s">
        <v>376</v>
      </c>
    </row>
    <row r="67" spans="1:9" ht="12.75">
      <c r="A67" s="2">
        <v>39010</v>
      </c>
      <c r="B67" s="6">
        <v>0.5833333333333334</v>
      </c>
      <c r="C67">
        <v>-105.0841</v>
      </c>
      <c r="D67">
        <v>40.5636</v>
      </c>
      <c r="E67" t="s">
        <v>263</v>
      </c>
      <c r="F67">
        <v>0.38</v>
      </c>
      <c r="G67">
        <v>0.694</v>
      </c>
      <c r="H67">
        <f t="shared" si="0"/>
        <v>0.26372</v>
      </c>
      <c r="I67" t="s">
        <v>376</v>
      </c>
    </row>
    <row r="68" spans="1:9" ht="12.75">
      <c r="A68" s="2">
        <v>39010</v>
      </c>
      <c r="B68" s="6">
        <v>0.5902777777777778</v>
      </c>
      <c r="C68">
        <v>-105.084</v>
      </c>
      <c r="D68">
        <v>40.5636</v>
      </c>
      <c r="E68" t="s">
        <v>263</v>
      </c>
      <c r="F68">
        <v>0.4</v>
      </c>
      <c r="G68">
        <v>0.69</v>
      </c>
      <c r="H68">
        <f t="shared" si="0"/>
        <v>0.27599999999999997</v>
      </c>
      <c r="I68" t="s">
        <v>376</v>
      </c>
    </row>
    <row r="69" spans="1:9" ht="12.75">
      <c r="A69" s="2">
        <v>39010</v>
      </c>
      <c r="B69" s="6">
        <v>0.59375</v>
      </c>
      <c r="C69">
        <v>-105.0839</v>
      </c>
      <c r="D69">
        <v>40.5636</v>
      </c>
      <c r="E69" t="s">
        <v>263</v>
      </c>
      <c r="F69">
        <v>0.83</v>
      </c>
      <c r="G69">
        <v>0.354</v>
      </c>
      <c r="H69">
        <f t="shared" si="0"/>
        <v>0.29381999999999997</v>
      </c>
      <c r="I69" t="s">
        <v>376</v>
      </c>
    </row>
    <row r="70" spans="1:9" ht="12.75">
      <c r="A70" s="2">
        <v>39011</v>
      </c>
      <c r="B70" s="6">
        <v>0.4173611111111111</v>
      </c>
      <c r="C70">
        <v>-105.0833</v>
      </c>
      <c r="D70">
        <v>40.564</v>
      </c>
      <c r="E70" t="s">
        <v>263</v>
      </c>
      <c r="F70">
        <v>0.29</v>
      </c>
      <c r="G70">
        <v>0.296</v>
      </c>
      <c r="H70">
        <f t="shared" si="0"/>
        <v>0.08583999999999999</v>
      </c>
      <c r="I70" t="s">
        <v>376</v>
      </c>
    </row>
    <row r="71" spans="1:9" ht="12.75">
      <c r="A71" s="2">
        <v>39011</v>
      </c>
      <c r="B71" s="6">
        <v>0.4305555555555556</v>
      </c>
      <c r="C71">
        <v>-105.0841</v>
      </c>
      <c r="D71">
        <v>40.5636</v>
      </c>
      <c r="E71" t="s">
        <v>263</v>
      </c>
      <c r="F71">
        <v>0.86</v>
      </c>
      <c r="G71">
        <v>0.462</v>
      </c>
      <c r="H71">
        <f t="shared" si="0"/>
        <v>0.39732</v>
      </c>
      <c r="I71" t="s">
        <v>376</v>
      </c>
    </row>
    <row r="72" spans="1:9" ht="12.75">
      <c r="A72" s="2">
        <v>39018</v>
      </c>
      <c r="B72" s="6">
        <v>0.4284722222222222</v>
      </c>
      <c r="C72">
        <v>-105.0832</v>
      </c>
      <c r="D72">
        <v>40.5641</v>
      </c>
      <c r="E72" t="s">
        <v>263</v>
      </c>
      <c r="F72">
        <v>0.56</v>
      </c>
      <c r="G72">
        <v>0.207</v>
      </c>
      <c r="H72">
        <f t="shared" si="0"/>
        <v>0.11592000000000001</v>
      </c>
      <c r="I72" t="s">
        <v>29</v>
      </c>
    </row>
    <row r="73" spans="1:9" ht="12.75">
      <c r="A73" s="2">
        <v>39210</v>
      </c>
      <c r="B73" s="6">
        <v>0.3423611111111111</v>
      </c>
      <c r="C73">
        <v>-105.0883</v>
      </c>
      <c r="D73">
        <v>40.3638</v>
      </c>
      <c r="E73" t="s">
        <v>198</v>
      </c>
      <c r="F73">
        <v>0.12</v>
      </c>
      <c r="G73">
        <v>0.1482</v>
      </c>
      <c r="H73">
        <f t="shared" si="0"/>
        <v>0.017783999999999998</v>
      </c>
      <c r="I73" t="s">
        <v>253</v>
      </c>
    </row>
    <row r="74" spans="1:9" ht="12.75">
      <c r="A74" s="2">
        <v>39210</v>
      </c>
      <c r="B74" s="6">
        <v>0.3541666666666667</v>
      </c>
      <c r="C74">
        <v>-105.0838</v>
      </c>
      <c r="D74">
        <v>40.5037</v>
      </c>
      <c r="E74" t="s">
        <v>198</v>
      </c>
      <c r="F74">
        <v>0.7</v>
      </c>
      <c r="G74">
        <v>0.365</v>
      </c>
      <c r="H74">
        <f t="shared" si="0"/>
        <v>0.2555</v>
      </c>
      <c r="I74" t="s">
        <v>253</v>
      </c>
    </row>
    <row r="75" spans="1:9" ht="12.75">
      <c r="A75" s="2">
        <v>39210</v>
      </c>
      <c r="B75" s="6">
        <v>0.40972222222222227</v>
      </c>
      <c r="C75">
        <v>-105.0839</v>
      </c>
      <c r="D75">
        <v>40.5637</v>
      </c>
      <c r="E75" t="s">
        <v>198</v>
      </c>
      <c r="F75">
        <v>0.17</v>
      </c>
      <c r="G75">
        <v>0.222</v>
      </c>
      <c r="H75">
        <f t="shared" si="0"/>
        <v>0.03774</v>
      </c>
      <c r="I75" t="s">
        <v>253</v>
      </c>
    </row>
    <row r="76" spans="1:9" ht="12.75">
      <c r="A76" s="2">
        <v>39210</v>
      </c>
      <c r="B76" s="6">
        <v>0.43194444444444446</v>
      </c>
      <c r="C76">
        <v>-105.0839</v>
      </c>
      <c r="D76">
        <v>40.5637</v>
      </c>
      <c r="E76" t="s">
        <v>198</v>
      </c>
      <c r="F76">
        <v>0.41</v>
      </c>
      <c r="G76">
        <v>0.069</v>
      </c>
      <c r="H76">
        <f t="shared" si="0"/>
        <v>0.02829</v>
      </c>
      <c r="I76" t="s">
        <v>253</v>
      </c>
    </row>
    <row r="77" spans="1:9" ht="12.75">
      <c r="A77" s="2">
        <v>39211</v>
      </c>
      <c r="B77" s="6">
        <v>0.4236111111111111</v>
      </c>
      <c r="C77">
        <v>-105.0838</v>
      </c>
      <c r="D77">
        <v>40.564</v>
      </c>
      <c r="E77" t="s">
        <v>198</v>
      </c>
      <c r="F77">
        <v>0.3</v>
      </c>
      <c r="G77">
        <v>0.3162</v>
      </c>
      <c r="H77">
        <f t="shared" si="0"/>
        <v>0.09485999999999999</v>
      </c>
      <c r="I77" t="s">
        <v>253</v>
      </c>
    </row>
    <row r="78" spans="1:9" ht="12.75">
      <c r="A78" s="2">
        <v>39211</v>
      </c>
      <c r="B78" s="6">
        <v>0.4277777777777778</v>
      </c>
      <c r="C78">
        <v>-105.0841</v>
      </c>
      <c r="D78">
        <v>40.5636</v>
      </c>
      <c r="E78" t="s">
        <v>198</v>
      </c>
      <c r="F78">
        <v>0.43</v>
      </c>
      <c r="G78">
        <v>0.497</v>
      </c>
      <c r="H78">
        <f t="shared" si="0"/>
        <v>0.21370999999999998</v>
      </c>
      <c r="I78" t="s">
        <v>253</v>
      </c>
    </row>
    <row r="79" spans="1:9" ht="12.75">
      <c r="A79" s="2">
        <v>39211</v>
      </c>
      <c r="B79" s="6">
        <v>0.5159722222222222</v>
      </c>
      <c r="C79">
        <v>-105.0837</v>
      </c>
      <c r="D79">
        <v>40.564</v>
      </c>
      <c r="E79" t="s">
        <v>198</v>
      </c>
      <c r="F79">
        <v>0.25</v>
      </c>
      <c r="G79">
        <v>0.246</v>
      </c>
      <c r="H79">
        <f t="shared" si="0"/>
        <v>0.0615</v>
      </c>
      <c r="I79" t="s">
        <v>253</v>
      </c>
    </row>
    <row r="80" spans="1:9" ht="12.75">
      <c r="A80" s="2">
        <v>39211</v>
      </c>
      <c r="B80" s="6">
        <v>0.5861111111111111</v>
      </c>
      <c r="C80">
        <v>-105.0837</v>
      </c>
      <c r="D80">
        <v>40.5641</v>
      </c>
      <c r="E80" t="s">
        <v>198</v>
      </c>
      <c r="F80">
        <v>0.19</v>
      </c>
      <c r="G80">
        <v>0.231</v>
      </c>
      <c r="H80">
        <f t="shared" si="0"/>
        <v>0.043890000000000005</v>
      </c>
      <c r="I80" t="s">
        <v>253</v>
      </c>
    </row>
    <row r="81" spans="1:9" ht="12.75">
      <c r="A81" s="2">
        <v>39211</v>
      </c>
      <c r="B81" s="6">
        <v>0.5986111111111111</v>
      </c>
      <c r="C81">
        <v>-105.0836</v>
      </c>
      <c r="D81">
        <v>40.5642</v>
      </c>
      <c r="E81" t="s">
        <v>198</v>
      </c>
      <c r="F81">
        <v>0.16</v>
      </c>
      <c r="G81">
        <v>0.1639</v>
      </c>
      <c r="H81">
        <f t="shared" si="0"/>
        <v>0.026223999999999997</v>
      </c>
      <c r="I81" t="s">
        <v>253</v>
      </c>
    </row>
    <row r="82" spans="1:9" ht="12.75">
      <c r="A82" s="2">
        <v>39344</v>
      </c>
      <c r="B82" s="6">
        <v>0.375</v>
      </c>
      <c r="C82">
        <v>-105.0833</v>
      </c>
      <c r="D82">
        <v>40.5643</v>
      </c>
      <c r="E82" t="s">
        <v>198</v>
      </c>
      <c r="F82">
        <v>0.28</v>
      </c>
      <c r="G82">
        <v>4.865</v>
      </c>
      <c r="H82">
        <f t="shared" si="0"/>
        <v>1.3622000000000003</v>
      </c>
      <c r="I82" t="s">
        <v>407</v>
      </c>
    </row>
    <row r="83" spans="1:9" ht="12.75">
      <c r="A83" s="2">
        <v>39344</v>
      </c>
      <c r="B83" s="6">
        <v>0.3819444444444444</v>
      </c>
      <c r="C83">
        <v>-105.08376</v>
      </c>
      <c r="D83">
        <v>40.56404</v>
      </c>
      <c r="E83" t="s">
        <v>198</v>
      </c>
      <c r="F83">
        <v>0.28</v>
      </c>
      <c r="G83">
        <v>3.8755</v>
      </c>
      <c r="H83">
        <f t="shared" si="0"/>
        <v>1.0851400000000002</v>
      </c>
      <c r="I83" t="s">
        <v>407</v>
      </c>
    </row>
    <row r="84" spans="1:9" ht="12.75">
      <c r="A84" s="2">
        <v>39344</v>
      </c>
      <c r="B84" s="6">
        <v>0.3854166666666667</v>
      </c>
      <c r="C84">
        <v>-105.0837</v>
      </c>
      <c r="D84">
        <v>40.5637</v>
      </c>
      <c r="E84" t="s">
        <v>198</v>
      </c>
      <c r="F84">
        <v>0.45</v>
      </c>
      <c r="G84">
        <v>1.36</v>
      </c>
      <c r="H84">
        <f t="shared" si="0"/>
        <v>0.6120000000000001</v>
      </c>
      <c r="I84" t="s">
        <v>407</v>
      </c>
    </row>
    <row r="85" spans="1:9" ht="12.75">
      <c r="A85" s="2">
        <v>39344</v>
      </c>
      <c r="B85" s="6">
        <v>0.3888888888888889</v>
      </c>
      <c r="C85">
        <v>-105.084</v>
      </c>
      <c r="D85">
        <v>40.5637</v>
      </c>
      <c r="E85" t="s">
        <v>198</v>
      </c>
      <c r="F85">
        <v>0.039</v>
      </c>
      <c r="G85">
        <v>3.53</v>
      </c>
      <c r="H85">
        <f t="shared" si="0"/>
        <v>0.13767</v>
      </c>
      <c r="I85" t="s">
        <v>407</v>
      </c>
    </row>
    <row r="86" spans="1:9" ht="12.75">
      <c r="A86" s="2">
        <v>39344</v>
      </c>
      <c r="B86" s="6">
        <v>0.5458333333333333</v>
      </c>
      <c r="C86">
        <v>-105.0836</v>
      </c>
      <c r="D86">
        <v>40.5644</v>
      </c>
      <c r="E86" t="s">
        <v>198</v>
      </c>
      <c r="F86">
        <v>0.26</v>
      </c>
      <c r="G86">
        <v>0.372</v>
      </c>
      <c r="H86">
        <f t="shared" si="0"/>
        <v>0.09672</v>
      </c>
      <c r="I86" t="s">
        <v>407</v>
      </c>
    </row>
    <row r="87" spans="1:9" ht="12.75">
      <c r="A87" s="2">
        <v>39344</v>
      </c>
      <c r="B87" s="6">
        <v>0.5569444444444445</v>
      </c>
      <c r="C87">
        <v>-105.0839</v>
      </c>
      <c r="D87">
        <v>40.56394</v>
      </c>
      <c r="E87" t="s">
        <v>198</v>
      </c>
      <c r="F87">
        <v>0.14</v>
      </c>
      <c r="G87">
        <v>1.3905</v>
      </c>
      <c r="H87">
        <f t="shared" si="0"/>
        <v>0.19467000000000004</v>
      </c>
      <c r="I87" t="s">
        <v>407</v>
      </c>
    </row>
    <row r="88" spans="1:9" ht="12.75">
      <c r="A88" s="2">
        <v>39344</v>
      </c>
      <c r="B88" s="6">
        <v>0.5659722222222222</v>
      </c>
      <c r="C88">
        <v>-105.0839</v>
      </c>
      <c r="D88">
        <v>40.5638</v>
      </c>
      <c r="E88" t="s">
        <v>198</v>
      </c>
      <c r="F88">
        <v>0.5</v>
      </c>
      <c r="G88">
        <v>0.084</v>
      </c>
      <c r="H88">
        <f t="shared" si="0"/>
        <v>0.042</v>
      </c>
      <c r="I88" t="s">
        <v>407</v>
      </c>
    </row>
    <row r="89" spans="1:9" ht="12.75">
      <c r="A89" s="2">
        <v>39353</v>
      </c>
      <c r="B89" s="6">
        <v>0.3333333333333333</v>
      </c>
      <c r="C89">
        <v>-105.0833</v>
      </c>
      <c r="D89">
        <v>40.5644</v>
      </c>
      <c r="E89" t="s">
        <v>198</v>
      </c>
      <c r="F89">
        <v>0.61</v>
      </c>
      <c r="G89">
        <v>0.97</v>
      </c>
      <c r="H89">
        <f t="shared" si="0"/>
        <v>0.5917</v>
      </c>
      <c r="I89" t="s">
        <v>253</v>
      </c>
    </row>
    <row r="90" spans="1:9" ht="12.75">
      <c r="A90" s="2">
        <v>39353</v>
      </c>
      <c r="B90" s="6">
        <v>0.41875</v>
      </c>
      <c r="C90">
        <v>-105.0838</v>
      </c>
      <c r="D90">
        <v>40.564</v>
      </c>
      <c r="E90" t="s">
        <v>198</v>
      </c>
      <c r="F90">
        <v>0.14</v>
      </c>
      <c r="G90">
        <v>0.921</v>
      </c>
      <c r="H90">
        <f t="shared" si="0"/>
        <v>0.12894000000000003</v>
      </c>
      <c r="I90" t="s">
        <v>253</v>
      </c>
    </row>
    <row r="91" spans="1:9" ht="12.75">
      <c r="A91" s="2">
        <v>39353</v>
      </c>
      <c r="B91" s="6">
        <v>0.5902777777777778</v>
      </c>
      <c r="C91">
        <v>-105.0838</v>
      </c>
      <c r="D91">
        <v>40.5639</v>
      </c>
      <c r="E91" t="s">
        <v>198</v>
      </c>
      <c r="F91">
        <v>0.16</v>
      </c>
      <c r="G91">
        <v>11.7</v>
      </c>
      <c r="H91">
        <f t="shared" si="0"/>
        <v>1.8719999999999999</v>
      </c>
      <c r="I91" t="s">
        <v>253</v>
      </c>
    </row>
    <row r="92" spans="1:9" ht="12.75">
      <c r="A92" s="2">
        <v>39358</v>
      </c>
      <c r="B92" s="6">
        <v>0.34375</v>
      </c>
      <c r="C92">
        <v>-105.0839</v>
      </c>
      <c r="D92">
        <v>40.4638</v>
      </c>
      <c r="E92" t="s">
        <v>198</v>
      </c>
      <c r="F92">
        <v>0.51</v>
      </c>
      <c r="G92">
        <v>0.126</v>
      </c>
      <c r="H92">
        <f t="shared" si="0"/>
        <v>0.06426</v>
      </c>
      <c r="I92" t="s">
        <v>253</v>
      </c>
    </row>
    <row r="93" spans="1:9" ht="12.75">
      <c r="A93" s="2">
        <v>39358</v>
      </c>
      <c r="B93" s="6">
        <v>0.3506944444444444</v>
      </c>
      <c r="C93">
        <v>-105.084</v>
      </c>
      <c r="D93">
        <v>40.5638</v>
      </c>
      <c r="E93" t="s">
        <v>198</v>
      </c>
      <c r="F93">
        <v>0.36</v>
      </c>
      <c r="G93">
        <v>0.297</v>
      </c>
      <c r="H93">
        <f t="shared" si="0"/>
        <v>0.10691999999999999</v>
      </c>
      <c r="I93" t="s">
        <v>253</v>
      </c>
    </row>
    <row r="94" spans="1:9" ht="12.75">
      <c r="A94" s="2">
        <v>39358</v>
      </c>
      <c r="B94" s="6">
        <v>0.5152777777777778</v>
      </c>
      <c r="C94">
        <v>-105.0841</v>
      </c>
      <c r="D94">
        <v>40.5636</v>
      </c>
      <c r="E94" t="s">
        <v>198</v>
      </c>
      <c r="F94">
        <v>0.18</v>
      </c>
      <c r="G94">
        <v>0.339</v>
      </c>
      <c r="H94">
        <f t="shared" si="0"/>
        <v>0.061020000000000005</v>
      </c>
      <c r="I94" t="s">
        <v>253</v>
      </c>
    </row>
    <row r="95" spans="1:9" ht="12.75">
      <c r="A95" s="2">
        <v>39358</v>
      </c>
      <c r="B95" s="6">
        <v>0.5243055555555556</v>
      </c>
      <c r="C95">
        <v>-105.084</v>
      </c>
      <c r="D95">
        <v>40.5632</v>
      </c>
      <c r="E95" t="s">
        <v>198</v>
      </c>
      <c r="F95">
        <v>0.08</v>
      </c>
      <c r="G95">
        <v>1.011</v>
      </c>
      <c r="H95">
        <f t="shared" si="0"/>
        <v>0.08088</v>
      </c>
      <c r="I95" t="s">
        <v>253</v>
      </c>
    </row>
    <row r="96" spans="1:9" ht="12.75">
      <c r="A96" s="2">
        <v>39358</v>
      </c>
      <c r="B96" s="6">
        <v>0.5854166666666667</v>
      </c>
      <c r="C96">
        <v>-105.0841</v>
      </c>
      <c r="D96">
        <v>40.5635</v>
      </c>
      <c r="E96" t="s">
        <v>198</v>
      </c>
      <c r="F96">
        <v>0.25</v>
      </c>
      <c r="G96">
        <v>0.4539</v>
      </c>
      <c r="H96">
        <f t="shared" si="0"/>
        <v>0.113475</v>
      </c>
      <c r="I96" t="s">
        <v>253</v>
      </c>
    </row>
  </sheetData>
  <sheetProtection/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41"/>
  <sheetViews>
    <sheetView workbookViewId="0" topLeftCell="A1">
      <selection activeCell="A1" sqref="A1:IV65536"/>
    </sheetView>
  </sheetViews>
  <sheetFormatPr defaultColWidth="11.00390625" defaultRowHeight="12.75"/>
  <cols>
    <col min="2" max="2" width="8.625" style="0" customWidth="1"/>
    <col min="3" max="3" width="14.75390625" style="0" customWidth="1"/>
    <col min="4" max="4" width="13.625" style="0" customWidth="1"/>
    <col min="5" max="5" width="14.375" style="0" customWidth="1"/>
    <col min="6" max="9" width="15.625" style="0" customWidth="1"/>
    <col min="10" max="10" width="15.125" style="0" customWidth="1"/>
    <col min="11" max="11" width="14.00390625" style="0" customWidth="1"/>
    <col min="13" max="13" width="15.75390625" style="0" customWidth="1"/>
  </cols>
  <sheetData>
    <row r="1" ht="18">
      <c r="A1" s="9" t="s">
        <v>397</v>
      </c>
    </row>
    <row r="2" spans="1:14" s="1" customFormat="1" ht="12.75">
      <c r="A2" s="8" t="s">
        <v>192</v>
      </c>
      <c r="B2" s="5" t="s">
        <v>193</v>
      </c>
      <c r="C2" s="1" t="s">
        <v>195</v>
      </c>
      <c r="D2" s="1" t="s">
        <v>194</v>
      </c>
      <c r="E2" s="1" t="s">
        <v>391</v>
      </c>
      <c r="F2" s="3" t="s">
        <v>261</v>
      </c>
      <c r="G2" s="3" t="s">
        <v>142</v>
      </c>
      <c r="H2" s="3" t="s">
        <v>143</v>
      </c>
      <c r="I2" s="3" t="s">
        <v>355</v>
      </c>
      <c r="J2" s="3" t="s">
        <v>262</v>
      </c>
      <c r="K2" s="1" t="s">
        <v>260</v>
      </c>
      <c r="L2" s="1" t="s">
        <v>49</v>
      </c>
      <c r="M2" s="1" t="s">
        <v>215</v>
      </c>
      <c r="N2" s="1" t="s">
        <v>393</v>
      </c>
    </row>
    <row r="3" spans="1:13" ht="12.75">
      <c r="A3" s="2">
        <v>37784</v>
      </c>
      <c r="B3" s="6">
        <v>0.47291666666666665</v>
      </c>
      <c r="C3">
        <v>-105.0838</v>
      </c>
      <c r="D3">
        <v>40.5639</v>
      </c>
      <c r="E3" t="s">
        <v>270</v>
      </c>
      <c r="F3" t="s">
        <v>269</v>
      </c>
      <c r="G3">
        <v>35</v>
      </c>
      <c r="H3">
        <v>55</v>
      </c>
      <c r="I3">
        <v>10</v>
      </c>
      <c r="J3" t="s">
        <v>289</v>
      </c>
      <c r="K3" t="s">
        <v>268</v>
      </c>
      <c r="M3" t="s">
        <v>36</v>
      </c>
    </row>
    <row r="4" spans="1:13" ht="12.75">
      <c r="A4" s="2">
        <v>37785</v>
      </c>
      <c r="B4" s="6">
        <v>0.4375</v>
      </c>
      <c r="C4">
        <v>-105.0821</v>
      </c>
      <c r="D4">
        <v>40.5646</v>
      </c>
      <c r="E4" t="s">
        <v>270</v>
      </c>
      <c r="F4" t="s">
        <v>269</v>
      </c>
      <c r="G4">
        <v>35</v>
      </c>
      <c r="H4">
        <v>55</v>
      </c>
      <c r="I4">
        <v>10</v>
      </c>
      <c r="J4" t="s">
        <v>88</v>
      </c>
      <c r="K4" t="s">
        <v>268</v>
      </c>
      <c r="M4" t="s">
        <v>36</v>
      </c>
    </row>
    <row r="5" spans="1:13" ht="12.75">
      <c r="A5" s="2">
        <v>37785</v>
      </c>
      <c r="B5" s="6">
        <v>0.46875</v>
      </c>
      <c r="C5">
        <v>-105.0818</v>
      </c>
      <c r="D5">
        <v>40.5644</v>
      </c>
      <c r="E5" t="s">
        <v>271</v>
      </c>
      <c r="F5" t="s">
        <v>272</v>
      </c>
      <c r="G5">
        <v>10</v>
      </c>
      <c r="H5">
        <v>25</v>
      </c>
      <c r="I5">
        <v>65</v>
      </c>
      <c r="J5" t="s">
        <v>89</v>
      </c>
      <c r="K5" t="s">
        <v>273</v>
      </c>
      <c r="M5" t="s">
        <v>36</v>
      </c>
    </row>
    <row r="6" spans="1:13" ht="12.75">
      <c r="A6" s="2">
        <v>37882</v>
      </c>
      <c r="B6" s="6">
        <v>0.4680555555555555</v>
      </c>
      <c r="C6">
        <v>-105.0833</v>
      </c>
      <c r="D6">
        <v>40.5643</v>
      </c>
      <c r="E6" t="s">
        <v>270</v>
      </c>
      <c r="F6" t="s">
        <v>269</v>
      </c>
      <c r="G6">
        <v>35</v>
      </c>
      <c r="H6">
        <v>55</v>
      </c>
      <c r="I6">
        <v>10</v>
      </c>
      <c r="J6" t="s">
        <v>288</v>
      </c>
      <c r="K6" t="s">
        <v>274</v>
      </c>
      <c r="M6" t="s">
        <v>252</v>
      </c>
    </row>
    <row r="7" spans="1:13" ht="12.75">
      <c r="A7" s="2">
        <v>37882</v>
      </c>
      <c r="B7" s="6">
        <v>0.4847222222222222</v>
      </c>
      <c r="C7">
        <v>-105.0833</v>
      </c>
      <c r="D7">
        <v>40.5644</v>
      </c>
      <c r="E7" t="s">
        <v>270</v>
      </c>
      <c r="F7" t="s">
        <v>248</v>
      </c>
      <c r="G7">
        <v>50</v>
      </c>
      <c r="H7">
        <v>50</v>
      </c>
      <c r="I7">
        <v>10</v>
      </c>
      <c r="J7" t="s">
        <v>288</v>
      </c>
      <c r="K7" t="s">
        <v>274</v>
      </c>
      <c r="M7" t="s">
        <v>252</v>
      </c>
    </row>
    <row r="8" spans="1:13" ht="12.75">
      <c r="A8" s="2">
        <v>37898</v>
      </c>
      <c r="B8" s="6">
        <v>0.3576388888888889</v>
      </c>
      <c r="C8">
        <v>-105.08267</v>
      </c>
      <c r="D8">
        <v>40.56464</v>
      </c>
      <c r="E8" t="s">
        <v>270</v>
      </c>
      <c r="F8" t="s">
        <v>136</v>
      </c>
      <c r="G8">
        <v>5</v>
      </c>
      <c r="H8">
        <v>5</v>
      </c>
      <c r="I8">
        <v>90</v>
      </c>
      <c r="J8" t="s">
        <v>90</v>
      </c>
      <c r="K8" t="s">
        <v>268</v>
      </c>
      <c r="M8" t="s">
        <v>253</v>
      </c>
    </row>
    <row r="9" spans="1:13" ht="12.75">
      <c r="A9" s="2">
        <v>37898</v>
      </c>
      <c r="B9" s="6">
        <v>0.6006944444444444</v>
      </c>
      <c r="C9">
        <v>-105.08268</v>
      </c>
      <c r="D9">
        <v>40.56455</v>
      </c>
      <c r="E9" t="s">
        <v>271</v>
      </c>
      <c r="F9" t="s">
        <v>137</v>
      </c>
      <c r="G9">
        <v>35</v>
      </c>
      <c r="H9">
        <v>30</v>
      </c>
      <c r="I9">
        <v>35</v>
      </c>
      <c r="J9" t="s">
        <v>91</v>
      </c>
      <c r="K9" t="s">
        <v>273</v>
      </c>
      <c r="M9" t="s">
        <v>253</v>
      </c>
    </row>
    <row r="10" spans="1:13" ht="12.75">
      <c r="A10" s="2">
        <v>37898</v>
      </c>
      <c r="B10" s="6">
        <v>0.6055555555555555</v>
      </c>
      <c r="C10">
        <v>-105.08331</v>
      </c>
      <c r="D10">
        <v>40.56433</v>
      </c>
      <c r="E10" t="s">
        <v>270</v>
      </c>
      <c r="F10" t="s">
        <v>272</v>
      </c>
      <c r="G10">
        <v>10</v>
      </c>
      <c r="H10">
        <v>25</v>
      </c>
      <c r="I10">
        <v>65</v>
      </c>
      <c r="J10" t="s">
        <v>92</v>
      </c>
      <c r="K10" t="s">
        <v>273</v>
      </c>
      <c r="M10" t="s">
        <v>253</v>
      </c>
    </row>
    <row r="11" spans="1:13" ht="12.75">
      <c r="A11" s="2">
        <v>37898</v>
      </c>
      <c r="B11" s="6">
        <v>0.6104166666666667</v>
      </c>
      <c r="C11">
        <v>-105.0831</v>
      </c>
      <c r="D11">
        <v>40.5642</v>
      </c>
      <c r="E11" t="s">
        <v>270</v>
      </c>
      <c r="F11" t="s">
        <v>137</v>
      </c>
      <c r="G11">
        <v>35</v>
      </c>
      <c r="H11">
        <v>30</v>
      </c>
      <c r="I11">
        <v>35</v>
      </c>
      <c r="J11" t="s">
        <v>93</v>
      </c>
      <c r="K11" t="s">
        <v>273</v>
      </c>
      <c r="M11" t="s">
        <v>253</v>
      </c>
    </row>
    <row r="12" spans="1:13" ht="12.75">
      <c r="A12" s="2">
        <v>37898</v>
      </c>
      <c r="B12" s="6">
        <v>0.6125</v>
      </c>
      <c r="C12">
        <v>-105.08302</v>
      </c>
      <c r="D12">
        <v>40.56415</v>
      </c>
      <c r="E12" t="s">
        <v>270</v>
      </c>
      <c r="F12" t="s">
        <v>138</v>
      </c>
      <c r="G12">
        <v>25</v>
      </c>
      <c r="H12">
        <v>15</v>
      </c>
      <c r="I12">
        <v>60</v>
      </c>
      <c r="J12" t="s">
        <v>93</v>
      </c>
      <c r="K12" t="s">
        <v>273</v>
      </c>
      <c r="M12" t="s">
        <v>253</v>
      </c>
    </row>
    <row r="13" spans="1:13" ht="12.75">
      <c r="A13" s="2">
        <v>37899</v>
      </c>
      <c r="B13" s="6">
        <v>0.3958333333333333</v>
      </c>
      <c r="C13">
        <v>-105.08361</v>
      </c>
      <c r="D13">
        <v>40.56404</v>
      </c>
      <c r="E13" t="s">
        <v>270</v>
      </c>
      <c r="F13" t="s">
        <v>138</v>
      </c>
      <c r="G13">
        <v>25</v>
      </c>
      <c r="H13">
        <v>15</v>
      </c>
      <c r="I13">
        <v>60</v>
      </c>
      <c r="J13" t="s">
        <v>93</v>
      </c>
      <c r="K13" t="s">
        <v>273</v>
      </c>
      <c r="M13" t="s">
        <v>254</v>
      </c>
    </row>
    <row r="14" spans="1:13" ht="12.75">
      <c r="A14" s="2">
        <v>37899</v>
      </c>
      <c r="B14" s="6">
        <v>0.4083333333333334</v>
      </c>
      <c r="C14">
        <v>-105.08269</v>
      </c>
      <c r="D14">
        <v>40.56455</v>
      </c>
      <c r="E14" t="s">
        <v>270</v>
      </c>
      <c r="F14" t="s">
        <v>269</v>
      </c>
      <c r="G14">
        <v>35</v>
      </c>
      <c r="H14">
        <v>55</v>
      </c>
      <c r="I14">
        <v>10</v>
      </c>
      <c r="J14" t="s">
        <v>91</v>
      </c>
      <c r="K14" t="s">
        <v>268</v>
      </c>
      <c r="M14" t="s">
        <v>254</v>
      </c>
    </row>
    <row r="15" spans="1:13" ht="12.75">
      <c r="A15" s="2">
        <v>37899</v>
      </c>
      <c r="B15" s="6">
        <v>0.5625</v>
      </c>
      <c r="C15">
        <v>-105.08256</v>
      </c>
      <c r="D15">
        <v>40.56457</v>
      </c>
      <c r="E15" t="s">
        <v>270</v>
      </c>
      <c r="F15" t="s">
        <v>139</v>
      </c>
      <c r="J15" t="s">
        <v>94</v>
      </c>
      <c r="K15" t="s">
        <v>273</v>
      </c>
      <c r="M15" t="s">
        <v>254</v>
      </c>
    </row>
    <row r="16" spans="1:13" ht="12.75">
      <c r="A16" s="2">
        <v>37911</v>
      </c>
      <c r="B16" s="6">
        <v>0.4270833333333333</v>
      </c>
      <c r="C16">
        <v>-105.0819</v>
      </c>
      <c r="D16">
        <v>40.5641</v>
      </c>
      <c r="E16" t="s">
        <v>270</v>
      </c>
      <c r="F16" t="s">
        <v>272</v>
      </c>
      <c r="G16">
        <v>10</v>
      </c>
      <c r="H16">
        <v>25</v>
      </c>
      <c r="I16">
        <v>65</v>
      </c>
      <c r="J16" t="s">
        <v>95</v>
      </c>
      <c r="K16" t="s">
        <v>268</v>
      </c>
      <c r="M16" t="s">
        <v>255</v>
      </c>
    </row>
    <row r="17" spans="1:13" ht="12.75">
      <c r="A17" s="2">
        <v>37911</v>
      </c>
      <c r="B17" s="6">
        <v>0.4305555555555556</v>
      </c>
      <c r="C17">
        <v>-105.0836</v>
      </c>
      <c r="D17">
        <v>40.5639</v>
      </c>
      <c r="E17" t="s">
        <v>270</v>
      </c>
      <c r="F17" t="s">
        <v>272</v>
      </c>
      <c r="G17">
        <v>10</v>
      </c>
      <c r="H17">
        <v>25</v>
      </c>
      <c r="I17">
        <v>65</v>
      </c>
      <c r="J17" t="s">
        <v>128</v>
      </c>
      <c r="K17" t="s">
        <v>268</v>
      </c>
      <c r="M17" t="s">
        <v>255</v>
      </c>
    </row>
    <row r="18" spans="1:13" ht="12.75">
      <c r="A18" s="2">
        <v>37911</v>
      </c>
      <c r="B18" s="6">
        <v>0.44097222222222227</v>
      </c>
      <c r="C18">
        <v>-105.0837</v>
      </c>
      <c r="D18">
        <v>40.5641</v>
      </c>
      <c r="E18" t="s">
        <v>270</v>
      </c>
      <c r="F18" t="s">
        <v>137</v>
      </c>
      <c r="G18">
        <v>35</v>
      </c>
      <c r="H18">
        <v>30</v>
      </c>
      <c r="I18">
        <v>35</v>
      </c>
      <c r="J18" t="s">
        <v>129</v>
      </c>
      <c r="K18" t="s">
        <v>140</v>
      </c>
      <c r="M18" t="s">
        <v>255</v>
      </c>
    </row>
    <row r="19" spans="1:14" ht="12.75">
      <c r="A19" s="2">
        <v>37911</v>
      </c>
      <c r="B19" s="6">
        <v>0.48680555555555555</v>
      </c>
      <c r="C19">
        <v>-105.08358</v>
      </c>
      <c r="D19">
        <v>40.5638</v>
      </c>
      <c r="E19" t="s">
        <v>270</v>
      </c>
      <c r="F19" t="s">
        <v>272</v>
      </c>
      <c r="G19">
        <v>10</v>
      </c>
      <c r="H19">
        <v>25</v>
      </c>
      <c r="I19">
        <v>65</v>
      </c>
      <c r="J19" t="s">
        <v>130</v>
      </c>
      <c r="K19" t="s">
        <v>268</v>
      </c>
      <c r="M19" t="s">
        <v>255</v>
      </c>
      <c r="N19" t="s">
        <v>141</v>
      </c>
    </row>
    <row r="20" spans="1:13" ht="12.75">
      <c r="A20" s="2">
        <v>37911</v>
      </c>
      <c r="B20" s="6">
        <v>0.4923611111111111</v>
      </c>
      <c r="C20">
        <v>-105.08355</v>
      </c>
      <c r="D20">
        <v>40.5632</v>
      </c>
      <c r="E20" t="s">
        <v>270</v>
      </c>
      <c r="F20" t="s">
        <v>137</v>
      </c>
      <c r="G20">
        <v>35</v>
      </c>
      <c r="H20">
        <v>30</v>
      </c>
      <c r="I20">
        <v>35</v>
      </c>
      <c r="J20" t="s">
        <v>131</v>
      </c>
      <c r="K20" t="s">
        <v>273</v>
      </c>
      <c r="M20" t="s">
        <v>255</v>
      </c>
    </row>
    <row r="21" spans="1:13" ht="12.75">
      <c r="A21" s="2">
        <v>37954</v>
      </c>
      <c r="B21" s="6">
        <v>0.3958333333333333</v>
      </c>
      <c r="C21">
        <v>-105.08241</v>
      </c>
      <c r="D21">
        <v>40.56426</v>
      </c>
      <c r="E21" t="s">
        <v>270</v>
      </c>
      <c r="F21" t="s">
        <v>272</v>
      </c>
      <c r="G21">
        <v>10</v>
      </c>
      <c r="H21">
        <v>25</v>
      </c>
      <c r="I21">
        <v>65</v>
      </c>
      <c r="J21" t="s">
        <v>132</v>
      </c>
      <c r="K21" t="s">
        <v>273</v>
      </c>
      <c r="M21" t="s">
        <v>257</v>
      </c>
    </row>
    <row r="22" spans="1:13" ht="12.75">
      <c r="A22" s="2">
        <v>38098</v>
      </c>
      <c r="B22" s="6">
        <v>0.4270833333333333</v>
      </c>
      <c r="C22">
        <v>-105.0825</v>
      </c>
      <c r="D22">
        <v>40.56407</v>
      </c>
      <c r="E22" t="s">
        <v>231</v>
      </c>
      <c r="F22" t="s">
        <v>232</v>
      </c>
      <c r="G22">
        <v>20</v>
      </c>
      <c r="H22">
        <v>40</v>
      </c>
      <c r="I22">
        <v>40</v>
      </c>
      <c r="K22" t="s">
        <v>233</v>
      </c>
      <c r="M22" t="s">
        <v>376</v>
      </c>
    </row>
    <row r="23" spans="1:13" ht="12.75">
      <c r="A23" s="2">
        <v>38098</v>
      </c>
      <c r="B23" s="6">
        <v>0.44027777777777777</v>
      </c>
      <c r="C23">
        <v>-105.08191</v>
      </c>
      <c r="D23">
        <v>40.5639</v>
      </c>
      <c r="E23" t="s">
        <v>231</v>
      </c>
      <c r="F23" t="s">
        <v>232</v>
      </c>
      <c r="G23">
        <v>20</v>
      </c>
      <c r="H23">
        <v>40</v>
      </c>
      <c r="I23">
        <v>40</v>
      </c>
      <c r="K23" t="s">
        <v>233</v>
      </c>
      <c r="M23" t="s">
        <v>234</v>
      </c>
    </row>
    <row r="24" spans="1:13" ht="12.75">
      <c r="A24" s="2">
        <v>38098</v>
      </c>
      <c r="B24" s="6">
        <v>0.5305555555555556</v>
      </c>
      <c r="C24">
        <v>-105.0839</v>
      </c>
      <c r="D24">
        <v>40.56408</v>
      </c>
      <c r="E24" t="s">
        <v>231</v>
      </c>
      <c r="F24" t="s">
        <v>232</v>
      </c>
      <c r="G24">
        <v>20</v>
      </c>
      <c r="H24">
        <v>40</v>
      </c>
      <c r="I24">
        <v>40</v>
      </c>
      <c r="J24" t="s">
        <v>235</v>
      </c>
      <c r="K24" t="s">
        <v>223</v>
      </c>
      <c r="M24" t="s">
        <v>376</v>
      </c>
    </row>
    <row r="25" spans="1:13" ht="12.75">
      <c r="A25" s="2">
        <v>38098</v>
      </c>
      <c r="B25" s="6">
        <v>0.5465277777777778</v>
      </c>
      <c r="C25">
        <v>-105.08301</v>
      </c>
      <c r="D25">
        <v>40.56433</v>
      </c>
      <c r="E25" t="s">
        <v>231</v>
      </c>
      <c r="J25" t="s">
        <v>224</v>
      </c>
      <c r="K25" t="s">
        <v>225</v>
      </c>
      <c r="M25" t="s">
        <v>376</v>
      </c>
    </row>
    <row r="26" spans="1:13" ht="12.75">
      <c r="A26" s="2">
        <v>38098</v>
      </c>
      <c r="B26" s="6">
        <v>0.5930555555555556</v>
      </c>
      <c r="C26">
        <v>-105.08361</v>
      </c>
      <c r="D26">
        <v>40.56352</v>
      </c>
      <c r="E26" t="s">
        <v>226</v>
      </c>
      <c r="F26" t="s">
        <v>227</v>
      </c>
      <c r="G26">
        <v>5</v>
      </c>
      <c r="H26">
        <v>10</v>
      </c>
      <c r="I26">
        <v>85</v>
      </c>
      <c r="K26" t="s">
        <v>225</v>
      </c>
      <c r="M26" t="s">
        <v>376</v>
      </c>
    </row>
    <row r="27" spans="1:13" ht="12.75">
      <c r="A27" s="2">
        <v>38098</v>
      </c>
      <c r="B27" s="6">
        <v>0.6</v>
      </c>
      <c r="C27">
        <v>-105.08414</v>
      </c>
      <c r="D27">
        <v>40.5636</v>
      </c>
      <c r="E27" t="s">
        <v>231</v>
      </c>
      <c r="F27" t="s">
        <v>58</v>
      </c>
      <c r="G27">
        <v>10</v>
      </c>
      <c r="H27">
        <v>25</v>
      </c>
      <c r="I27">
        <v>65</v>
      </c>
      <c r="K27" t="s">
        <v>350</v>
      </c>
      <c r="M27" t="s">
        <v>234</v>
      </c>
    </row>
    <row r="28" spans="1:13" ht="12.75">
      <c r="A28" s="2">
        <v>38098</v>
      </c>
      <c r="B28" s="6">
        <v>0.6055555555555555</v>
      </c>
      <c r="C28">
        <v>-105.08415</v>
      </c>
      <c r="D28">
        <v>40.56871</v>
      </c>
      <c r="E28" t="s">
        <v>231</v>
      </c>
      <c r="F28" t="s">
        <v>227</v>
      </c>
      <c r="G28">
        <v>5</v>
      </c>
      <c r="H28">
        <v>10</v>
      </c>
      <c r="I28">
        <v>85</v>
      </c>
      <c r="K28" t="s">
        <v>351</v>
      </c>
      <c r="M28" t="s">
        <v>376</v>
      </c>
    </row>
    <row r="29" spans="1:13" ht="12.75">
      <c r="A29" s="2">
        <v>38098</v>
      </c>
      <c r="B29" s="6">
        <v>0.607638888888889</v>
      </c>
      <c r="C29">
        <v>-105.08415</v>
      </c>
      <c r="D29">
        <v>40.56242</v>
      </c>
      <c r="E29" t="s">
        <v>231</v>
      </c>
      <c r="F29" t="s">
        <v>227</v>
      </c>
      <c r="G29">
        <v>5</v>
      </c>
      <c r="H29">
        <v>10</v>
      </c>
      <c r="I29">
        <v>85</v>
      </c>
      <c r="K29" t="s">
        <v>352</v>
      </c>
      <c r="M29" t="s">
        <v>376</v>
      </c>
    </row>
    <row r="30" spans="1:13" ht="12.75">
      <c r="A30" s="2">
        <v>38100</v>
      </c>
      <c r="B30" s="6">
        <v>0.36180555555555555</v>
      </c>
      <c r="C30">
        <v>-105.08298</v>
      </c>
      <c r="D30">
        <v>40.56461</v>
      </c>
      <c r="E30" t="s">
        <v>231</v>
      </c>
      <c r="F30" t="s">
        <v>353</v>
      </c>
      <c r="G30">
        <v>15</v>
      </c>
      <c r="H30">
        <v>65</v>
      </c>
      <c r="I30">
        <v>20</v>
      </c>
      <c r="K30" t="s">
        <v>233</v>
      </c>
      <c r="M30" t="s">
        <v>234</v>
      </c>
    </row>
    <row r="31" spans="1:13" ht="12.75">
      <c r="A31" s="2">
        <v>38100</v>
      </c>
      <c r="B31" s="6">
        <v>0.42569444444444443</v>
      </c>
      <c r="C31">
        <v>-105.08135</v>
      </c>
      <c r="D31">
        <v>40.5639</v>
      </c>
      <c r="E31" t="s">
        <v>231</v>
      </c>
      <c r="F31" t="s">
        <v>58</v>
      </c>
      <c r="G31">
        <v>10</v>
      </c>
      <c r="H31">
        <v>25</v>
      </c>
      <c r="I31">
        <v>65</v>
      </c>
      <c r="K31" t="s">
        <v>354</v>
      </c>
      <c r="M31" t="s">
        <v>133</v>
      </c>
    </row>
    <row r="32" spans="1:13" ht="12.75">
      <c r="A32" s="2">
        <v>38100</v>
      </c>
      <c r="B32" s="6">
        <v>0.43124999999999997</v>
      </c>
      <c r="C32">
        <v>-105.08102</v>
      </c>
      <c r="D32">
        <v>40.56443</v>
      </c>
      <c r="E32" t="s">
        <v>231</v>
      </c>
      <c r="F32" t="s">
        <v>134</v>
      </c>
      <c r="G32">
        <v>25</v>
      </c>
      <c r="H32">
        <v>15</v>
      </c>
      <c r="I32">
        <v>60</v>
      </c>
      <c r="M32" t="s">
        <v>135</v>
      </c>
    </row>
    <row r="33" spans="1:13" ht="12.75">
      <c r="A33" s="2">
        <v>38162</v>
      </c>
      <c r="B33" s="6">
        <v>0.4534722222222222</v>
      </c>
      <c r="C33">
        <v>-105.08372</v>
      </c>
      <c r="D33">
        <v>40.564</v>
      </c>
      <c r="E33" t="s">
        <v>231</v>
      </c>
      <c r="F33" t="s">
        <v>58</v>
      </c>
      <c r="G33">
        <v>10</v>
      </c>
      <c r="H33">
        <v>25</v>
      </c>
      <c r="I33">
        <v>65</v>
      </c>
      <c r="J33" t="s">
        <v>333</v>
      </c>
      <c r="K33" t="s">
        <v>334</v>
      </c>
      <c r="M33" t="s">
        <v>335</v>
      </c>
    </row>
    <row r="34" spans="1:13" ht="12.75">
      <c r="A34" s="2">
        <v>38162</v>
      </c>
      <c r="B34" s="6">
        <v>0.4680555555555555</v>
      </c>
      <c r="C34">
        <v>-105.08362</v>
      </c>
      <c r="D34">
        <v>40.5629</v>
      </c>
      <c r="E34" t="s">
        <v>231</v>
      </c>
      <c r="F34" t="s">
        <v>232</v>
      </c>
      <c r="G34">
        <v>20</v>
      </c>
      <c r="H34">
        <v>40</v>
      </c>
      <c r="I34">
        <v>40</v>
      </c>
      <c r="J34" t="s">
        <v>5</v>
      </c>
      <c r="K34" t="s">
        <v>225</v>
      </c>
      <c r="M34" t="s">
        <v>335</v>
      </c>
    </row>
    <row r="35" spans="1:13" ht="12.75">
      <c r="A35" s="2">
        <v>38162</v>
      </c>
      <c r="B35" s="6">
        <v>0.47291666666666665</v>
      </c>
      <c r="C35">
        <v>-105.08372</v>
      </c>
      <c r="D35">
        <v>40.5628</v>
      </c>
      <c r="E35" t="s">
        <v>231</v>
      </c>
      <c r="F35" t="s">
        <v>227</v>
      </c>
      <c r="G35">
        <v>5</v>
      </c>
      <c r="H35">
        <v>10</v>
      </c>
      <c r="I35">
        <v>85</v>
      </c>
      <c r="J35" t="s">
        <v>6</v>
      </c>
      <c r="K35" t="s">
        <v>225</v>
      </c>
      <c r="M35" t="s">
        <v>335</v>
      </c>
    </row>
    <row r="36" spans="1:13" ht="12.75">
      <c r="A36" s="2">
        <v>38197</v>
      </c>
      <c r="B36" s="6">
        <v>0.45069444444444445</v>
      </c>
      <c r="C36">
        <v>-105.08288</v>
      </c>
      <c r="D36">
        <v>40.56347</v>
      </c>
      <c r="E36" t="s">
        <v>404</v>
      </c>
      <c r="F36" t="s">
        <v>405</v>
      </c>
      <c r="G36">
        <v>35</v>
      </c>
      <c r="H36">
        <v>30</v>
      </c>
      <c r="I36">
        <v>35</v>
      </c>
      <c r="J36" t="s">
        <v>406</v>
      </c>
      <c r="K36" t="s">
        <v>225</v>
      </c>
      <c r="M36" t="s">
        <v>369</v>
      </c>
    </row>
    <row r="37" spans="1:13" ht="12.75">
      <c r="A37" s="2">
        <v>38197</v>
      </c>
      <c r="B37" s="6">
        <v>0.45555555555555555</v>
      </c>
      <c r="C37">
        <v>-105.08286</v>
      </c>
      <c r="D37">
        <v>40.56336</v>
      </c>
      <c r="E37" t="s">
        <v>231</v>
      </c>
      <c r="F37" t="s">
        <v>405</v>
      </c>
      <c r="G37">
        <v>35</v>
      </c>
      <c r="H37">
        <v>30</v>
      </c>
      <c r="I37">
        <v>35</v>
      </c>
      <c r="J37" t="s">
        <v>219</v>
      </c>
      <c r="K37" t="s">
        <v>225</v>
      </c>
      <c r="M37" t="s">
        <v>369</v>
      </c>
    </row>
    <row r="38" spans="1:13" ht="12.75">
      <c r="A38" s="2">
        <v>38197</v>
      </c>
      <c r="B38" s="6">
        <v>0.4694444444444445</v>
      </c>
      <c r="C38">
        <v>-105.08286</v>
      </c>
      <c r="D38">
        <v>40.56311</v>
      </c>
      <c r="E38" t="s">
        <v>220</v>
      </c>
      <c r="F38" t="s">
        <v>405</v>
      </c>
      <c r="G38">
        <v>35</v>
      </c>
      <c r="H38">
        <v>30</v>
      </c>
      <c r="I38">
        <v>35</v>
      </c>
      <c r="J38" t="s">
        <v>221</v>
      </c>
      <c r="K38" t="s">
        <v>233</v>
      </c>
      <c r="M38" t="s">
        <v>369</v>
      </c>
    </row>
    <row r="39" spans="1:13" ht="12.75">
      <c r="A39" s="2">
        <v>38266</v>
      </c>
      <c r="B39" s="6">
        <v>0.6006944444444444</v>
      </c>
      <c r="C39">
        <v>-105.08286</v>
      </c>
      <c r="D39">
        <v>40.56346</v>
      </c>
      <c r="E39" t="s">
        <v>404</v>
      </c>
      <c r="J39" t="s">
        <v>222</v>
      </c>
      <c r="K39" t="s">
        <v>233</v>
      </c>
      <c r="M39" t="s">
        <v>234</v>
      </c>
    </row>
    <row r="40" spans="1:13" ht="12.75">
      <c r="A40" s="2">
        <v>38266</v>
      </c>
      <c r="B40" s="6">
        <v>0.6048611111111112</v>
      </c>
      <c r="C40">
        <v>-105.0829</v>
      </c>
      <c r="D40">
        <v>40.56346</v>
      </c>
      <c r="J40" t="s">
        <v>311</v>
      </c>
      <c r="K40" t="s">
        <v>225</v>
      </c>
      <c r="M40" t="s">
        <v>376</v>
      </c>
    </row>
    <row r="41" spans="1:13" ht="12.75">
      <c r="A41" s="2">
        <v>38266</v>
      </c>
      <c r="B41" s="6">
        <v>0.6090277777777778</v>
      </c>
      <c r="C41">
        <v>-105.8629</v>
      </c>
      <c r="D41">
        <v>40.56352</v>
      </c>
      <c r="E41" t="s">
        <v>231</v>
      </c>
      <c r="J41" t="s">
        <v>312</v>
      </c>
      <c r="K41" t="s">
        <v>313</v>
      </c>
      <c r="M41" t="s">
        <v>376</v>
      </c>
    </row>
    <row r="42" spans="1:13" ht="12.75">
      <c r="A42" s="2">
        <v>38266</v>
      </c>
      <c r="B42" s="6">
        <v>0.6097222222222222</v>
      </c>
      <c r="C42">
        <v>-105.08292</v>
      </c>
      <c r="D42">
        <v>40.5635</v>
      </c>
      <c r="E42" t="s">
        <v>231</v>
      </c>
      <c r="J42" t="s">
        <v>314</v>
      </c>
      <c r="K42" t="s">
        <v>223</v>
      </c>
      <c r="M42" t="s">
        <v>376</v>
      </c>
    </row>
    <row r="43" spans="1:13" ht="12.75">
      <c r="A43" s="2">
        <v>38267</v>
      </c>
      <c r="B43" s="6">
        <v>0.3548611111111111</v>
      </c>
      <c r="C43">
        <v>-105.08225</v>
      </c>
      <c r="D43">
        <v>40.56413</v>
      </c>
      <c r="E43" t="s">
        <v>231</v>
      </c>
      <c r="J43" t="s">
        <v>315</v>
      </c>
      <c r="K43" t="s">
        <v>233</v>
      </c>
      <c r="M43" t="s">
        <v>234</v>
      </c>
    </row>
    <row r="44" spans="1:13" ht="12.75">
      <c r="A44" s="2">
        <v>38267</v>
      </c>
      <c r="B44" s="6">
        <v>0.3597222222222222</v>
      </c>
      <c r="C44">
        <v>-105.08233</v>
      </c>
      <c r="D44">
        <v>40.5647</v>
      </c>
      <c r="E44" t="s">
        <v>220</v>
      </c>
      <c r="J44" t="s">
        <v>316</v>
      </c>
      <c r="K44" t="s">
        <v>317</v>
      </c>
      <c r="M44" t="s">
        <v>318</v>
      </c>
    </row>
    <row r="45" spans="1:13" ht="12.75">
      <c r="A45" s="2">
        <v>38267</v>
      </c>
      <c r="B45" s="6">
        <v>0.37222222222222223</v>
      </c>
      <c r="C45">
        <v>-105.08339</v>
      </c>
      <c r="D45">
        <v>40.5643</v>
      </c>
      <c r="E45" t="s">
        <v>231</v>
      </c>
      <c r="J45" t="s">
        <v>319</v>
      </c>
      <c r="K45" t="s">
        <v>223</v>
      </c>
      <c r="M45" t="s">
        <v>376</v>
      </c>
    </row>
    <row r="46" spans="1:13" ht="12.75">
      <c r="A46" s="2">
        <v>38267</v>
      </c>
      <c r="B46" s="6">
        <v>0.4215277777777778</v>
      </c>
      <c r="C46">
        <v>-105.08238</v>
      </c>
      <c r="D46">
        <v>40.56446</v>
      </c>
      <c r="E46" t="s">
        <v>231</v>
      </c>
      <c r="F46" t="s">
        <v>58</v>
      </c>
      <c r="G46">
        <v>10</v>
      </c>
      <c r="H46">
        <v>25</v>
      </c>
      <c r="I46">
        <v>65</v>
      </c>
      <c r="J46" t="s">
        <v>37</v>
      </c>
      <c r="K46" t="s">
        <v>225</v>
      </c>
      <c r="M46" t="s">
        <v>376</v>
      </c>
    </row>
    <row r="47" spans="1:13" ht="12.75">
      <c r="A47" s="2">
        <v>38267</v>
      </c>
      <c r="B47" s="6">
        <v>0.43124999999999997</v>
      </c>
      <c r="C47">
        <v>-105.08217</v>
      </c>
      <c r="D47">
        <v>40.56453</v>
      </c>
      <c r="E47" t="s">
        <v>231</v>
      </c>
      <c r="F47" t="s">
        <v>355</v>
      </c>
      <c r="G47">
        <v>5</v>
      </c>
      <c r="H47">
        <v>5</v>
      </c>
      <c r="I47">
        <v>90</v>
      </c>
      <c r="J47" t="s">
        <v>406</v>
      </c>
      <c r="K47" t="s">
        <v>205</v>
      </c>
      <c r="M47" t="s">
        <v>206</v>
      </c>
    </row>
    <row r="48" spans="1:13" ht="12.75">
      <c r="A48" s="2">
        <v>38267</v>
      </c>
      <c r="B48" s="6">
        <v>0.4361111111111111</v>
      </c>
      <c r="C48">
        <v>-105.08249</v>
      </c>
      <c r="D48">
        <v>40.56418</v>
      </c>
      <c r="E48" t="s">
        <v>231</v>
      </c>
      <c r="F48" t="s">
        <v>227</v>
      </c>
      <c r="G48">
        <v>5</v>
      </c>
      <c r="H48">
        <v>10</v>
      </c>
      <c r="I48">
        <v>85</v>
      </c>
      <c r="J48" t="s">
        <v>207</v>
      </c>
      <c r="K48" t="s">
        <v>225</v>
      </c>
      <c r="M48" t="s">
        <v>376</v>
      </c>
    </row>
    <row r="49" spans="1:13" ht="12.75">
      <c r="A49" s="2">
        <v>38267</v>
      </c>
      <c r="B49" s="6">
        <v>0.44027777777777777</v>
      </c>
      <c r="C49">
        <v>-105.08238</v>
      </c>
      <c r="D49">
        <v>40.5646</v>
      </c>
      <c r="E49" t="s">
        <v>231</v>
      </c>
      <c r="F49" t="s">
        <v>405</v>
      </c>
      <c r="G49">
        <v>35</v>
      </c>
      <c r="H49">
        <v>30</v>
      </c>
      <c r="I49">
        <v>35</v>
      </c>
      <c r="J49" t="s">
        <v>208</v>
      </c>
      <c r="K49" t="s">
        <v>233</v>
      </c>
      <c r="M49" t="s">
        <v>234</v>
      </c>
    </row>
    <row r="50" spans="1:13" ht="12.75">
      <c r="A50" s="2">
        <v>38267</v>
      </c>
      <c r="B50" s="6">
        <v>0.5958333333333333</v>
      </c>
      <c r="C50">
        <v>-105.08335</v>
      </c>
      <c r="D50">
        <v>40.56458</v>
      </c>
      <c r="E50" t="s">
        <v>231</v>
      </c>
      <c r="F50" t="s">
        <v>134</v>
      </c>
      <c r="G50">
        <v>25</v>
      </c>
      <c r="H50">
        <v>15</v>
      </c>
      <c r="I50">
        <v>60</v>
      </c>
      <c r="J50" t="s">
        <v>209</v>
      </c>
      <c r="K50" t="s">
        <v>225</v>
      </c>
      <c r="M50" t="s">
        <v>376</v>
      </c>
    </row>
    <row r="51" spans="1:13" ht="12.75">
      <c r="A51" s="2">
        <v>38267</v>
      </c>
      <c r="B51" s="6">
        <v>0.6048611111111112</v>
      </c>
      <c r="C51">
        <v>-105.08374</v>
      </c>
      <c r="D51">
        <v>40.56401</v>
      </c>
      <c r="E51" t="s">
        <v>231</v>
      </c>
      <c r="F51" t="s">
        <v>58</v>
      </c>
      <c r="G51">
        <v>10</v>
      </c>
      <c r="H51">
        <v>25</v>
      </c>
      <c r="I51">
        <v>65</v>
      </c>
      <c r="J51" t="s">
        <v>210</v>
      </c>
      <c r="K51" t="s">
        <v>313</v>
      </c>
      <c r="M51" t="s">
        <v>376</v>
      </c>
    </row>
    <row r="52" spans="1:13" ht="12.75">
      <c r="A52" s="2">
        <v>38268</v>
      </c>
      <c r="B52" s="6">
        <v>0.3541666666666667</v>
      </c>
      <c r="C52">
        <v>-105.08315</v>
      </c>
      <c r="D52">
        <v>40.56444</v>
      </c>
      <c r="E52" t="s">
        <v>231</v>
      </c>
      <c r="F52" t="s">
        <v>58</v>
      </c>
      <c r="G52">
        <v>10</v>
      </c>
      <c r="H52">
        <v>25</v>
      </c>
      <c r="I52">
        <v>65</v>
      </c>
      <c r="J52" t="s">
        <v>396</v>
      </c>
      <c r="K52" t="s">
        <v>8</v>
      </c>
      <c r="M52" t="s">
        <v>376</v>
      </c>
    </row>
    <row r="53" spans="1:13" ht="12.75">
      <c r="A53" s="2">
        <v>38268</v>
      </c>
      <c r="B53" s="6">
        <v>0.4284722222222222</v>
      </c>
      <c r="C53">
        <v>-105.08375</v>
      </c>
      <c r="D53">
        <v>40.56408</v>
      </c>
      <c r="E53" t="s">
        <v>231</v>
      </c>
      <c r="F53" t="s">
        <v>58</v>
      </c>
      <c r="G53">
        <v>10</v>
      </c>
      <c r="H53">
        <v>25</v>
      </c>
      <c r="I53">
        <v>65</v>
      </c>
      <c r="J53" t="s">
        <v>222</v>
      </c>
      <c r="K53" t="s">
        <v>233</v>
      </c>
      <c r="M53" t="s">
        <v>234</v>
      </c>
    </row>
    <row r="54" spans="1:13" ht="12.75">
      <c r="A54" s="2">
        <v>38268</v>
      </c>
      <c r="B54" s="6">
        <v>0.4375</v>
      </c>
      <c r="C54">
        <v>-105.08303</v>
      </c>
      <c r="D54">
        <v>40.56379</v>
      </c>
      <c r="E54" t="s">
        <v>404</v>
      </c>
      <c r="J54" t="s">
        <v>222</v>
      </c>
      <c r="K54" t="s">
        <v>233</v>
      </c>
      <c r="M54" t="s">
        <v>234</v>
      </c>
    </row>
    <row r="55" spans="1:13" ht="12.75">
      <c r="A55" s="2">
        <v>38268</v>
      </c>
      <c r="B55" s="6">
        <v>0.5291666666666667</v>
      </c>
      <c r="C55">
        <v>-105.08212</v>
      </c>
      <c r="D55">
        <v>40.56459</v>
      </c>
      <c r="E55" t="s">
        <v>231</v>
      </c>
      <c r="J55" t="s">
        <v>27</v>
      </c>
      <c r="K55" t="s">
        <v>233</v>
      </c>
      <c r="M55" t="s">
        <v>234</v>
      </c>
    </row>
    <row r="56" spans="1:13" ht="12.75">
      <c r="A56" s="2">
        <v>38268</v>
      </c>
      <c r="B56" s="6">
        <v>0.5361111111111111</v>
      </c>
      <c r="C56">
        <v>-105.08181</v>
      </c>
      <c r="D56">
        <v>40.56439</v>
      </c>
      <c r="E56" t="s">
        <v>231</v>
      </c>
      <c r="J56" t="s">
        <v>28</v>
      </c>
      <c r="K56" t="s">
        <v>317</v>
      </c>
      <c r="M56" t="s">
        <v>318</v>
      </c>
    </row>
    <row r="57" spans="1:13" ht="12.75">
      <c r="A57" s="2">
        <v>38268</v>
      </c>
      <c r="B57" s="6">
        <v>0.5444444444444444</v>
      </c>
      <c r="C57">
        <v>-105.08202</v>
      </c>
      <c r="D57">
        <v>40.5643</v>
      </c>
      <c r="E57" t="s">
        <v>231</v>
      </c>
      <c r="J57" t="s">
        <v>154</v>
      </c>
      <c r="K57" t="s">
        <v>225</v>
      </c>
      <c r="M57" t="s">
        <v>376</v>
      </c>
    </row>
    <row r="58" spans="1:13" ht="12.75">
      <c r="A58" s="2">
        <v>38303</v>
      </c>
      <c r="B58" s="6">
        <v>0.38958333333333334</v>
      </c>
      <c r="C58">
        <v>-105.08298</v>
      </c>
      <c r="D58">
        <v>40.56428</v>
      </c>
      <c r="E58" t="s">
        <v>231</v>
      </c>
      <c r="F58" t="s">
        <v>58</v>
      </c>
      <c r="G58">
        <v>10</v>
      </c>
      <c r="H58">
        <v>25</v>
      </c>
      <c r="I58">
        <v>65</v>
      </c>
      <c r="J58" t="s">
        <v>210</v>
      </c>
      <c r="K58" t="s">
        <v>225</v>
      </c>
      <c r="M58" t="s">
        <v>121</v>
      </c>
    </row>
    <row r="59" spans="1:13" ht="12.75">
      <c r="A59" s="2">
        <v>38303</v>
      </c>
      <c r="B59" s="6">
        <v>0.40347222222222223</v>
      </c>
      <c r="C59">
        <v>-105.08287</v>
      </c>
      <c r="D59">
        <v>40.56344</v>
      </c>
      <c r="E59" t="s">
        <v>231</v>
      </c>
      <c r="F59" t="s">
        <v>127</v>
      </c>
      <c r="G59">
        <v>40</v>
      </c>
      <c r="H59">
        <v>5</v>
      </c>
      <c r="I59">
        <v>55</v>
      </c>
      <c r="J59" t="s">
        <v>124</v>
      </c>
      <c r="K59" t="s">
        <v>125</v>
      </c>
      <c r="M59" t="s">
        <v>126</v>
      </c>
    </row>
    <row r="60" spans="1:13" ht="12.75">
      <c r="A60" s="2">
        <v>38303</v>
      </c>
      <c r="B60" s="6">
        <v>0.4138888888888889</v>
      </c>
      <c r="C60">
        <v>-105.08582</v>
      </c>
      <c r="D60">
        <v>40.56254</v>
      </c>
      <c r="E60" t="s">
        <v>231</v>
      </c>
      <c r="F60" t="s">
        <v>26</v>
      </c>
      <c r="G60">
        <v>60</v>
      </c>
      <c r="H60">
        <v>20</v>
      </c>
      <c r="I60">
        <v>20</v>
      </c>
      <c r="J60" t="s">
        <v>124</v>
      </c>
      <c r="K60" t="s">
        <v>125</v>
      </c>
      <c r="M60" t="s">
        <v>126</v>
      </c>
    </row>
    <row r="61" spans="1:13" ht="12.75">
      <c r="A61" s="2">
        <v>38470</v>
      </c>
      <c r="B61" s="6">
        <v>0.35694444444444445</v>
      </c>
      <c r="C61">
        <v>-105.0833</v>
      </c>
      <c r="D61">
        <v>40.3643</v>
      </c>
      <c r="E61" t="s">
        <v>231</v>
      </c>
      <c r="F61" t="s">
        <v>40</v>
      </c>
      <c r="J61" t="s">
        <v>41</v>
      </c>
      <c r="K61" t="s">
        <v>42</v>
      </c>
      <c r="L61" t="s">
        <v>51</v>
      </c>
      <c r="M61" t="s">
        <v>43</v>
      </c>
    </row>
    <row r="62" spans="1:12" ht="12.75">
      <c r="A62" s="2">
        <v>38470</v>
      </c>
      <c r="B62" s="6">
        <v>0.3652777777777778</v>
      </c>
      <c r="C62">
        <v>-105.08267</v>
      </c>
      <c r="D62">
        <v>40.56411</v>
      </c>
      <c r="E62" t="s">
        <v>226</v>
      </c>
      <c r="J62" t="s">
        <v>41</v>
      </c>
      <c r="K62" t="s">
        <v>44</v>
      </c>
      <c r="L62" t="s">
        <v>51</v>
      </c>
    </row>
    <row r="63" spans="1:13" ht="12.75">
      <c r="A63" s="2">
        <v>38470</v>
      </c>
      <c r="B63" s="6">
        <v>0.4375</v>
      </c>
      <c r="C63">
        <v>-105.0832</v>
      </c>
      <c r="D63">
        <v>40.5642</v>
      </c>
      <c r="E63" t="s">
        <v>231</v>
      </c>
      <c r="F63" t="s">
        <v>269</v>
      </c>
      <c r="G63">
        <v>35</v>
      </c>
      <c r="H63">
        <v>55</v>
      </c>
      <c r="I63">
        <v>10</v>
      </c>
      <c r="K63" t="s">
        <v>45</v>
      </c>
      <c r="L63" t="s">
        <v>51</v>
      </c>
      <c r="M63" t="s">
        <v>46</v>
      </c>
    </row>
    <row r="64" spans="1:13" ht="12.75">
      <c r="A64" s="2">
        <v>38470</v>
      </c>
      <c r="B64" s="6">
        <v>0.4388888888888889</v>
      </c>
      <c r="C64">
        <v>-105.0819</v>
      </c>
      <c r="D64">
        <v>40.5646</v>
      </c>
      <c r="E64" t="s">
        <v>231</v>
      </c>
      <c r="F64" t="s">
        <v>40</v>
      </c>
      <c r="K64" t="s">
        <v>313</v>
      </c>
      <c r="L64" t="s">
        <v>51</v>
      </c>
      <c r="M64" t="s">
        <v>376</v>
      </c>
    </row>
    <row r="65" spans="1:13" ht="12.75">
      <c r="A65" s="2">
        <v>38470</v>
      </c>
      <c r="B65" s="6">
        <v>0.5277777777777778</v>
      </c>
      <c r="C65">
        <v>-105.08226</v>
      </c>
      <c r="D65">
        <v>40.56445</v>
      </c>
      <c r="E65" t="s">
        <v>231</v>
      </c>
      <c r="F65" t="s">
        <v>134</v>
      </c>
      <c r="G65">
        <v>25</v>
      </c>
      <c r="H65">
        <v>15</v>
      </c>
      <c r="I65">
        <v>60</v>
      </c>
      <c r="J65" t="s">
        <v>47</v>
      </c>
      <c r="K65" t="s">
        <v>225</v>
      </c>
      <c r="L65" t="s">
        <v>51</v>
      </c>
      <c r="M65" t="s">
        <v>376</v>
      </c>
    </row>
    <row r="66" spans="1:13" ht="12.75">
      <c r="A66" s="2">
        <v>38470</v>
      </c>
      <c r="B66" s="6">
        <v>0.5416666666666666</v>
      </c>
      <c r="C66">
        <v>-105.08302</v>
      </c>
      <c r="D66">
        <v>40.56431</v>
      </c>
      <c r="E66" t="s">
        <v>231</v>
      </c>
      <c r="F66" t="s">
        <v>227</v>
      </c>
      <c r="G66">
        <v>5</v>
      </c>
      <c r="H66">
        <v>10</v>
      </c>
      <c r="I66">
        <v>85</v>
      </c>
      <c r="J66" t="s">
        <v>48</v>
      </c>
      <c r="K66" t="s">
        <v>313</v>
      </c>
      <c r="L66" t="s">
        <v>50</v>
      </c>
      <c r="M66" t="s">
        <v>376</v>
      </c>
    </row>
    <row r="67" spans="1:13" ht="12.75">
      <c r="A67" s="2">
        <v>38470</v>
      </c>
      <c r="B67" s="6">
        <v>0.5972222222222222</v>
      </c>
      <c r="C67">
        <v>-105.0825</v>
      </c>
      <c r="D67">
        <v>40.5645</v>
      </c>
      <c r="E67" t="s">
        <v>231</v>
      </c>
      <c r="F67" t="s">
        <v>134</v>
      </c>
      <c r="G67">
        <v>25</v>
      </c>
      <c r="H67">
        <v>15</v>
      </c>
      <c r="I67">
        <v>60</v>
      </c>
      <c r="J67" t="s">
        <v>27</v>
      </c>
      <c r="K67" t="s">
        <v>233</v>
      </c>
      <c r="L67" t="s">
        <v>50</v>
      </c>
      <c r="M67" t="s">
        <v>234</v>
      </c>
    </row>
    <row r="68" spans="1:13" ht="12.75">
      <c r="A68" s="2">
        <v>38486</v>
      </c>
      <c r="B68" s="6">
        <v>0.5291666666666667</v>
      </c>
      <c r="C68">
        <v>-105.0827</v>
      </c>
      <c r="D68">
        <v>40.5647</v>
      </c>
      <c r="E68" t="s">
        <v>231</v>
      </c>
      <c r="F68" t="s">
        <v>227</v>
      </c>
      <c r="G68">
        <v>5</v>
      </c>
      <c r="H68">
        <v>10</v>
      </c>
      <c r="I68">
        <v>85</v>
      </c>
      <c r="K68" t="s">
        <v>229</v>
      </c>
      <c r="L68" t="s">
        <v>52</v>
      </c>
      <c r="M68" t="s">
        <v>376</v>
      </c>
    </row>
    <row r="69" spans="1:13" ht="12.75">
      <c r="A69" s="2">
        <v>38486</v>
      </c>
      <c r="B69" s="6">
        <v>0.5965277777777778</v>
      </c>
      <c r="C69">
        <v>-105.0837</v>
      </c>
      <c r="D69">
        <v>40.56406</v>
      </c>
      <c r="E69" t="s">
        <v>231</v>
      </c>
      <c r="J69" t="s">
        <v>54</v>
      </c>
      <c r="K69" t="s">
        <v>225</v>
      </c>
      <c r="L69" t="s">
        <v>53</v>
      </c>
      <c r="M69" t="s">
        <v>376</v>
      </c>
    </row>
    <row r="70" spans="1:13" ht="12.75">
      <c r="A70" s="2">
        <v>38521</v>
      </c>
      <c r="B70" s="6">
        <v>0.4548611111111111</v>
      </c>
      <c r="C70">
        <v>-105.0817</v>
      </c>
      <c r="D70">
        <v>40.5644</v>
      </c>
      <c r="E70" t="s">
        <v>231</v>
      </c>
      <c r="F70" t="s">
        <v>134</v>
      </c>
      <c r="G70">
        <v>25</v>
      </c>
      <c r="H70">
        <v>15</v>
      </c>
      <c r="I70">
        <v>60</v>
      </c>
      <c r="J70" t="s">
        <v>239</v>
      </c>
      <c r="K70" t="s">
        <v>229</v>
      </c>
      <c r="L70" t="s">
        <v>50</v>
      </c>
      <c r="M70" t="s">
        <v>240</v>
      </c>
    </row>
    <row r="71" spans="1:13" ht="12.75">
      <c r="A71" s="2">
        <v>38521</v>
      </c>
      <c r="B71" s="6">
        <v>0.4756944444444444</v>
      </c>
      <c r="C71">
        <v>-105.0823</v>
      </c>
      <c r="D71">
        <v>40.5643</v>
      </c>
      <c r="E71" t="s">
        <v>231</v>
      </c>
      <c r="F71" t="s">
        <v>353</v>
      </c>
      <c r="G71">
        <v>15</v>
      </c>
      <c r="H71">
        <v>65</v>
      </c>
      <c r="I71">
        <v>20</v>
      </c>
      <c r="J71" t="s">
        <v>41</v>
      </c>
      <c r="K71" t="s">
        <v>233</v>
      </c>
      <c r="L71" t="s">
        <v>50</v>
      </c>
      <c r="M71" t="s">
        <v>237</v>
      </c>
    </row>
    <row r="72" spans="1:13" ht="12.75">
      <c r="A72" s="2">
        <v>38527</v>
      </c>
      <c r="B72" s="6">
        <v>0.4166666666666667</v>
      </c>
      <c r="C72">
        <v>-105.0836</v>
      </c>
      <c r="D72">
        <v>40.5641</v>
      </c>
      <c r="E72" t="s">
        <v>231</v>
      </c>
      <c r="F72" t="s">
        <v>227</v>
      </c>
      <c r="G72">
        <v>5</v>
      </c>
      <c r="H72">
        <v>10</v>
      </c>
      <c r="I72">
        <v>85</v>
      </c>
      <c r="J72" t="s">
        <v>333</v>
      </c>
      <c r="K72" t="s">
        <v>313</v>
      </c>
      <c r="L72" t="s">
        <v>50</v>
      </c>
      <c r="M72" t="s">
        <v>276</v>
      </c>
    </row>
    <row r="73" spans="1:13" ht="12.75">
      <c r="A73" s="2">
        <v>38527</v>
      </c>
      <c r="B73" s="6">
        <v>0.4375</v>
      </c>
      <c r="C73">
        <v>-105.0832</v>
      </c>
      <c r="D73">
        <v>40.5642</v>
      </c>
      <c r="E73" t="s">
        <v>231</v>
      </c>
      <c r="F73" t="s">
        <v>58</v>
      </c>
      <c r="G73">
        <v>10</v>
      </c>
      <c r="H73">
        <v>25</v>
      </c>
      <c r="I73">
        <v>65</v>
      </c>
      <c r="J73" t="s">
        <v>241</v>
      </c>
      <c r="K73" t="s">
        <v>313</v>
      </c>
      <c r="L73" t="s">
        <v>50</v>
      </c>
      <c r="M73" t="s">
        <v>276</v>
      </c>
    </row>
    <row r="74" spans="1:13" ht="12.75">
      <c r="A74" s="2">
        <v>38617</v>
      </c>
      <c r="B74" s="6">
        <v>0.3541666666666667</v>
      </c>
      <c r="C74">
        <v>-105.083</v>
      </c>
      <c r="D74">
        <v>40.5644</v>
      </c>
      <c r="E74" t="s">
        <v>231</v>
      </c>
      <c r="J74" t="s">
        <v>315</v>
      </c>
      <c r="K74" t="s">
        <v>233</v>
      </c>
      <c r="L74" t="s">
        <v>50</v>
      </c>
      <c r="M74" t="s">
        <v>376</v>
      </c>
    </row>
    <row r="75" spans="1:13" ht="12.75">
      <c r="A75" s="2">
        <v>38617</v>
      </c>
      <c r="B75" s="6">
        <v>0.3680555555555556</v>
      </c>
      <c r="C75">
        <v>-105.0837</v>
      </c>
      <c r="D75">
        <v>40.5636</v>
      </c>
      <c r="E75" t="s">
        <v>231</v>
      </c>
      <c r="J75" t="s">
        <v>207</v>
      </c>
      <c r="K75" t="s">
        <v>225</v>
      </c>
      <c r="L75" t="s">
        <v>50</v>
      </c>
      <c r="M75" t="s">
        <v>376</v>
      </c>
    </row>
    <row r="76" spans="1:13" ht="12.75">
      <c r="A76" s="2">
        <v>38617</v>
      </c>
      <c r="B76" s="6">
        <v>0.39444444444444443</v>
      </c>
      <c r="C76">
        <v>-105.0824</v>
      </c>
      <c r="D76">
        <v>40.5647</v>
      </c>
      <c r="E76" t="s">
        <v>231</v>
      </c>
      <c r="J76" t="s">
        <v>210</v>
      </c>
      <c r="K76" t="s">
        <v>242</v>
      </c>
      <c r="L76" t="s">
        <v>52</v>
      </c>
      <c r="M76" t="s">
        <v>376</v>
      </c>
    </row>
    <row r="77" spans="1:13" ht="12.75">
      <c r="A77" s="2">
        <v>38617</v>
      </c>
      <c r="B77" s="6">
        <v>0.5513888888888888</v>
      </c>
      <c r="C77">
        <v>-105.0826</v>
      </c>
      <c r="D77">
        <v>40.5645</v>
      </c>
      <c r="E77" t="s">
        <v>231</v>
      </c>
      <c r="J77" t="s">
        <v>243</v>
      </c>
      <c r="K77" t="s">
        <v>233</v>
      </c>
      <c r="L77" t="s">
        <v>50</v>
      </c>
      <c r="M77" t="s">
        <v>376</v>
      </c>
    </row>
    <row r="78" spans="1:13" ht="12.75">
      <c r="A78" s="2">
        <v>38617</v>
      </c>
      <c r="B78" s="6">
        <v>0.5625</v>
      </c>
      <c r="C78">
        <v>-105.0822</v>
      </c>
      <c r="D78">
        <v>40.5645</v>
      </c>
      <c r="E78" t="s">
        <v>231</v>
      </c>
      <c r="F78" t="s">
        <v>87</v>
      </c>
      <c r="G78">
        <v>25</v>
      </c>
      <c r="H78">
        <v>15</v>
      </c>
      <c r="I78">
        <v>60</v>
      </c>
      <c r="J78" t="s">
        <v>6</v>
      </c>
      <c r="K78" t="s">
        <v>225</v>
      </c>
      <c r="L78" t="s">
        <v>51</v>
      </c>
      <c r="M78" t="s">
        <v>376</v>
      </c>
    </row>
    <row r="79" spans="1:13" ht="12.75">
      <c r="A79" s="2">
        <v>38625</v>
      </c>
      <c r="B79" s="6">
        <v>0.3548611111111111</v>
      </c>
      <c r="C79">
        <v>-105.0823</v>
      </c>
      <c r="D79">
        <v>40.5646</v>
      </c>
      <c r="E79" t="s">
        <v>231</v>
      </c>
      <c r="K79" t="s">
        <v>244</v>
      </c>
      <c r="L79" t="s">
        <v>50</v>
      </c>
      <c r="M79" t="s">
        <v>376</v>
      </c>
    </row>
    <row r="80" spans="1:13" ht="12.75">
      <c r="A80" s="2">
        <v>38625</v>
      </c>
      <c r="B80" s="6">
        <v>0.3958333333333333</v>
      </c>
      <c r="C80">
        <v>-105.0823</v>
      </c>
      <c r="D80">
        <v>40.5643</v>
      </c>
      <c r="E80" t="s">
        <v>231</v>
      </c>
      <c r="J80" t="s">
        <v>300</v>
      </c>
      <c r="K80" t="s">
        <v>233</v>
      </c>
      <c r="L80" t="s">
        <v>51</v>
      </c>
      <c r="M80" t="s">
        <v>376</v>
      </c>
    </row>
    <row r="81" spans="1:13" ht="12.75">
      <c r="A81" s="2">
        <v>38625</v>
      </c>
      <c r="B81" s="6">
        <v>0.41180555555555554</v>
      </c>
      <c r="C81">
        <v>-105.0819</v>
      </c>
      <c r="D81">
        <v>40.5645</v>
      </c>
      <c r="E81" t="s">
        <v>231</v>
      </c>
      <c r="J81" t="s">
        <v>243</v>
      </c>
      <c r="K81" t="s">
        <v>233</v>
      </c>
      <c r="L81" t="s">
        <v>51</v>
      </c>
      <c r="M81" t="s">
        <v>376</v>
      </c>
    </row>
    <row r="82" spans="1:13" ht="12.75">
      <c r="A82" s="2">
        <v>38625</v>
      </c>
      <c r="B82" s="6">
        <v>0.4305555555555556</v>
      </c>
      <c r="C82">
        <v>-105.0825</v>
      </c>
      <c r="D82">
        <v>40.5643</v>
      </c>
      <c r="E82" t="s">
        <v>231</v>
      </c>
      <c r="J82" t="s">
        <v>5</v>
      </c>
      <c r="K82" t="s">
        <v>225</v>
      </c>
      <c r="L82" t="s">
        <v>51</v>
      </c>
      <c r="M82" t="s">
        <v>376</v>
      </c>
    </row>
    <row r="83" spans="1:13" ht="12.75">
      <c r="A83" s="2">
        <v>38626</v>
      </c>
      <c r="B83" s="6">
        <v>0.5263888888888889</v>
      </c>
      <c r="C83">
        <v>-105.086</v>
      </c>
      <c r="D83">
        <v>40.563</v>
      </c>
      <c r="E83" t="s">
        <v>231</v>
      </c>
      <c r="F83" t="s">
        <v>301</v>
      </c>
      <c r="G83">
        <v>10</v>
      </c>
      <c r="H83">
        <v>25</v>
      </c>
      <c r="I83">
        <v>65</v>
      </c>
      <c r="K83" t="s">
        <v>223</v>
      </c>
      <c r="L83" t="s">
        <v>302</v>
      </c>
      <c r="M83" t="s">
        <v>376</v>
      </c>
    </row>
    <row r="84" spans="1:13" ht="12.75">
      <c r="A84" s="2">
        <v>38630</v>
      </c>
      <c r="B84" s="6">
        <v>0.6034722222222222</v>
      </c>
      <c r="C84">
        <v>-105.0837</v>
      </c>
      <c r="D84">
        <v>40.5639</v>
      </c>
      <c r="E84" t="s">
        <v>231</v>
      </c>
      <c r="J84" t="s">
        <v>5</v>
      </c>
      <c r="K84" t="s">
        <v>233</v>
      </c>
      <c r="L84" t="s">
        <v>51</v>
      </c>
      <c r="M84" t="s">
        <v>376</v>
      </c>
    </row>
    <row r="85" spans="1:13" ht="12.75">
      <c r="A85" s="2">
        <v>38850</v>
      </c>
      <c r="B85" s="6">
        <v>0.3423611111111111</v>
      </c>
      <c r="C85">
        <v>-105.082</v>
      </c>
      <c r="D85">
        <v>40.5643</v>
      </c>
      <c r="E85" t="s">
        <v>231</v>
      </c>
      <c r="F85" t="s">
        <v>301</v>
      </c>
      <c r="G85">
        <v>10</v>
      </c>
      <c r="H85">
        <v>25</v>
      </c>
      <c r="I85">
        <v>65</v>
      </c>
      <c r="J85" t="s">
        <v>243</v>
      </c>
      <c r="K85" t="s">
        <v>233</v>
      </c>
      <c r="L85" t="s">
        <v>302</v>
      </c>
      <c r="M85" t="s">
        <v>376</v>
      </c>
    </row>
    <row r="86" spans="1:13" ht="12.75">
      <c r="A86" s="2">
        <v>38850</v>
      </c>
      <c r="B86" s="6">
        <v>0.3548611111111111</v>
      </c>
      <c r="C86">
        <v>-105.083</v>
      </c>
      <c r="D86">
        <v>40.5635</v>
      </c>
      <c r="E86" t="s">
        <v>231</v>
      </c>
      <c r="F86" t="s">
        <v>301</v>
      </c>
      <c r="G86">
        <v>10</v>
      </c>
      <c r="H86">
        <v>25</v>
      </c>
      <c r="I86">
        <v>65</v>
      </c>
      <c r="J86" t="s">
        <v>5</v>
      </c>
      <c r="K86" t="s">
        <v>225</v>
      </c>
      <c r="L86" t="s">
        <v>302</v>
      </c>
      <c r="M86" t="s">
        <v>376</v>
      </c>
    </row>
    <row r="87" spans="1:13" ht="12.75">
      <c r="A87" s="2">
        <v>38850</v>
      </c>
      <c r="B87" s="6">
        <v>0.5187499999999999</v>
      </c>
      <c r="C87">
        <v>-105.0831</v>
      </c>
      <c r="D87">
        <v>40.5643</v>
      </c>
      <c r="E87" t="s">
        <v>231</v>
      </c>
      <c r="F87" t="s">
        <v>301</v>
      </c>
      <c r="G87">
        <v>10</v>
      </c>
      <c r="H87">
        <v>25</v>
      </c>
      <c r="I87">
        <v>65</v>
      </c>
      <c r="J87" t="s">
        <v>315</v>
      </c>
      <c r="K87" t="s">
        <v>205</v>
      </c>
      <c r="L87" t="s">
        <v>51</v>
      </c>
      <c r="M87" t="s">
        <v>376</v>
      </c>
    </row>
    <row r="88" spans="1:13" ht="12.75">
      <c r="A88" s="2">
        <v>38850</v>
      </c>
      <c r="B88" s="6">
        <v>0.5833333333333334</v>
      </c>
      <c r="C88">
        <v>-105.0834</v>
      </c>
      <c r="D88">
        <v>40.56435</v>
      </c>
      <c r="E88" t="s">
        <v>231</v>
      </c>
      <c r="F88" t="s">
        <v>405</v>
      </c>
      <c r="G88">
        <v>35</v>
      </c>
      <c r="H88">
        <v>30</v>
      </c>
      <c r="I88">
        <v>35</v>
      </c>
      <c r="J88" t="s">
        <v>243</v>
      </c>
      <c r="K88" t="s">
        <v>324</v>
      </c>
      <c r="L88" t="s">
        <v>51</v>
      </c>
      <c r="M88" t="s">
        <v>376</v>
      </c>
    </row>
    <row r="89" spans="1:13" ht="12.75">
      <c r="A89" s="2">
        <v>38853</v>
      </c>
      <c r="B89" s="6">
        <v>0.3444444444444445</v>
      </c>
      <c r="C89">
        <v>-105.0824</v>
      </c>
      <c r="D89">
        <v>40.5646</v>
      </c>
      <c r="E89" t="s">
        <v>64</v>
      </c>
      <c r="J89" t="s">
        <v>65</v>
      </c>
      <c r="K89" t="s">
        <v>233</v>
      </c>
      <c r="L89" t="s">
        <v>51</v>
      </c>
      <c r="M89" t="s">
        <v>376</v>
      </c>
    </row>
    <row r="90" spans="1:13" ht="12.75">
      <c r="A90" s="2">
        <v>38853</v>
      </c>
      <c r="B90" s="6">
        <v>0.35833333333333334</v>
      </c>
      <c r="C90">
        <v>-105.0832</v>
      </c>
      <c r="D90">
        <v>40.5642</v>
      </c>
      <c r="E90" t="s">
        <v>231</v>
      </c>
      <c r="J90" t="s">
        <v>66</v>
      </c>
      <c r="K90" t="s">
        <v>225</v>
      </c>
      <c r="L90" t="s">
        <v>302</v>
      </c>
      <c r="M90" t="s">
        <v>376</v>
      </c>
    </row>
    <row r="91" spans="1:13" ht="12.75">
      <c r="A91" s="2">
        <v>38853</v>
      </c>
      <c r="B91" s="6">
        <v>0.5208333333333334</v>
      </c>
      <c r="C91">
        <v>-105.0827</v>
      </c>
      <c r="D91">
        <v>40.5645</v>
      </c>
      <c r="E91" t="s">
        <v>231</v>
      </c>
      <c r="J91" t="s">
        <v>66</v>
      </c>
      <c r="K91" t="s">
        <v>225</v>
      </c>
      <c r="L91" t="s">
        <v>51</v>
      </c>
      <c r="M91" t="s">
        <v>376</v>
      </c>
    </row>
    <row r="92" spans="1:13" ht="12.75">
      <c r="A92" s="2">
        <v>38890</v>
      </c>
      <c r="B92" s="6">
        <v>0.46527777777777773</v>
      </c>
      <c r="C92">
        <v>-105.082</v>
      </c>
      <c r="D92">
        <v>40.5645</v>
      </c>
      <c r="E92" t="s">
        <v>226</v>
      </c>
      <c r="F92" t="s">
        <v>232</v>
      </c>
      <c r="G92">
        <v>20</v>
      </c>
      <c r="H92">
        <v>40</v>
      </c>
      <c r="I92">
        <v>40</v>
      </c>
      <c r="J92" t="s">
        <v>243</v>
      </c>
      <c r="K92" t="s">
        <v>233</v>
      </c>
      <c r="L92" t="s">
        <v>50</v>
      </c>
      <c r="M92" t="s">
        <v>276</v>
      </c>
    </row>
    <row r="93" spans="1:13" ht="12.75">
      <c r="A93" s="2">
        <v>38890</v>
      </c>
      <c r="B93" s="6">
        <v>0.4791666666666667</v>
      </c>
      <c r="C93">
        <v>-105.0823</v>
      </c>
      <c r="D93">
        <v>40.5644</v>
      </c>
      <c r="E93" t="s">
        <v>231</v>
      </c>
      <c r="F93" t="s">
        <v>227</v>
      </c>
      <c r="G93">
        <v>5</v>
      </c>
      <c r="H93">
        <v>10</v>
      </c>
      <c r="I93">
        <v>85</v>
      </c>
      <c r="J93" t="s">
        <v>5</v>
      </c>
      <c r="K93" t="s">
        <v>225</v>
      </c>
      <c r="L93" t="s">
        <v>50</v>
      </c>
      <c r="M93" t="s">
        <v>276</v>
      </c>
    </row>
    <row r="94" spans="1:13" ht="12.75">
      <c r="A94" s="2">
        <v>38976</v>
      </c>
      <c r="B94" s="6">
        <v>0.3541666666666667</v>
      </c>
      <c r="C94">
        <v>-105.0824</v>
      </c>
      <c r="D94">
        <v>40.5646</v>
      </c>
      <c r="E94" t="s">
        <v>231</v>
      </c>
      <c r="F94" t="s">
        <v>227</v>
      </c>
      <c r="G94">
        <v>5</v>
      </c>
      <c r="H94">
        <v>10</v>
      </c>
      <c r="I94">
        <v>85</v>
      </c>
      <c r="J94" t="s">
        <v>243</v>
      </c>
      <c r="K94" t="s">
        <v>233</v>
      </c>
      <c r="L94" t="s">
        <v>51</v>
      </c>
      <c r="M94" t="s">
        <v>378</v>
      </c>
    </row>
    <row r="95" spans="1:13" ht="12.75">
      <c r="A95" s="2">
        <v>38976</v>
      </c>
      <c r="B95" s="6">
        <v>0.3611111111111111</v>
      </c>
      <c r="C95">
        <v>-105.0827</v>
      </c>
      <c r="D95">
        <v>40.5644</v>
      </c>
      <c r="E95" t="s">
        <v>231</v>
      </c>
      <c r="F95" t="s">
        <v>301</v>
      </c>
      <c r="G95">
        <v>10</v>
      </c>
      <c r="H95">
        <v>25</v>
      </c>
      <c r="I95">
        <v>65</v>
      </c>
      <c r="J95" t="s">
        <v>5</v>
      </c>
      <c r="K95" t="s">
        <v>225</v>
      </c>
      <c r="L95" t="s">
        <v>51</v>
      </c>
      <c r="M95" t="s">
        <v>378</v>
      </c>
    </row>
    <row r="96" spans="1:13" ht="12.75">
      <c r="A96" s="2">
        <v>38976</v>
      </c>
      <c r="B96" s="6">
        <v>0.3958333333333333</v>
      </c>
      <c r="C96">
        <v>-105.0862</v>
      </c>
      <c r="D96">
        <v>40.5629</v>
      </c>
      <c r="E96" t="s">
        <v>231</v>
      </c>
      <c r="F96" t="s">
        <v>405</v>
      </c>
      <c r="G96">
        <v>35</v>
      </c>
      <c r="H96">
        <v>30</v>
      </c>
      <c r="I96">
        <v>35</v>
      </c>
      <c r="J96" t="s">
        <v>74</v>
      </c>
      <c r="K96" t="s">
        <v>313</v>
      </c>
      <c r="L96" t="s">
        <v>302</v>
      </c>
      <c r="M96" t="s">
        <v>378</v>
      </c>
    </row>
    <row r="97" spans="1:13" ht="12.75">
      <c r="A97" s="2">
        <v>38976</v>
      </c>
      <c r="B97" s="6">
        <v>0.5499999999999999</v>
      </c>
      <c r="C97">
        <v>-105.0826</v>
      </c>
      <c r="D97">
        <v>40.5643</v>
      </c>
      <c r="E97" t="s">
        <v>231</v>
      </c>
      <c r="F97" t="s">
        <v>405</v>
      </c>
      <c r="G97">
        <v>35</v>
      </c>
      <c r="H97">
        <v>30</v>
      </c>
      <c r="I97">
        <v>35</v>
      </c>
      <c r="J97" t="s">
        <v>75</v>
      </c>
      <c r="K97" t="s">
        <v>225</v>
      </c>
      <c r="L97" t="s">
        <v>51</v>
      </c>
      <c r="M97" t="s">
        <v>378</v>
      </c>
    </row>
    <row r="98" spans="1:13" ht="12.75">
      <c r="A98" s="2">
        <v>38976</v>
      </c>
      <c r="B98" s="6">
        <v>0.5618055555555556</v>
      </c>
      <c r="C98">
        <v>-105.0832</v>
      </c>
      <c r="D98">
        <v>40.5643</v>
      </c>
      <c r="E98" t="s">
        <v>76</v>
      </c>
      <c r="F98" t="s">
        <v>227</v>
      </c>
      <c r="G98">
        <v>5</v>
      </c>
      <c r="H98">
        <v>10</v>
      </c>
      <c r="I98">
        <v>85</v>
      </c>
      <c r="J98" t="s">
        <v>208</v>
      </c>
      <c r="K98" t="s">
        <v>223</v>
      </c>
      <c r="L98" t="s">
        <v>51</v>
      </c>
      <c r="M98" t="s">
        <v>378</v>
      </c>
    </row>
    <row r="99" spans="1:13" ht="12.75">
      <c r="A99" s="2">
        <v>38976</v>
      </c>
      <c r="B99" s="6">
        <v>0.5833333333333334</v>
      </c>
      <c r="C99">
        <v>-105.0828</v>
      </c>
      <c r="D99">
        <v>40.5645</v>
      </c>
      <c r="E99" t="s">
        <v>220</v>
      </c>
      <c r="F99" t="s">
        <v>227</v>
      </c>
      <c r="G99">
        <v>5</v>
      </c>
      <c r="H99">
        <v>10</v>
      </c>
      <c r="I99">
        <v>85</v>
      </c>
      <c r="J99" t="s">
        <v>314</v>
      </c>
      <c r="K99" t="s">
        <v>223</v>
      </c>
      <c r="L99" t="s">
        <v>51</v>
      </c>
      <c r="M99" t="s">
        <v>378</v>
      </c>
    </row>
    <row r="100" spans="1:13" ht="12.75">
      <c r="A100" s="2">
        <v>39008</v>
      </c>
      <c r="B100" s="6">
        <v>0.34722222222222227</v>
      </c>
      <c r="C100">
        <v>-105.0814</v>
      </c>
      <c r="D100">
        <v>40.5631</v>
      </c>
      <c r="E100" t="s">
        <v>231</v>
      </c>
      <c r="K100" t="s">
        <v>77</v>
      </c>
      <c r="L100" t="s">
        <v>51</v>
      </c>
      <c r="M100" t="s">
        <v>376</v>
      </c>
    </row>
    <row r="101" spans="1:13" ht="12.75">
      <c r="A101" s="2">
        <v>39008</v>
      </c>
      <c r="B101" s="6">
        <v>0.4263888888888889</v>
      </c>
      <c r="C101">
        <v>-105.0818</v>
      </c>
      <c r="D101">
        <v>40.5642</v>
      </c>
      <c r="E101" t="s">
        <v>231</v>
      </c>
      <c r="F101" t="s">
        <v>227</v>
      </c>
      <c r="G101">
        <v>5</v>
      </c>
      <c r="H101">
        <v>10</v>
      </c>
      <c r="I101">
        <v>85</v>
      </c>
      <c r="J101" t="s">
        <v>406</v>
      </c>
      <c r="K101" t="s">
        <v>225</v>
      </c>
      <c r="L101" t="s">
        <v>51</v>
      </c>
      <c r="M101" t="s">
        <v>376</v>
      </c>
    </row>
    <row r="102" spans="1:13" ht="12.75">
      <c r="A102" s="2">
        <v>39008</v>
      </c>
      <c r="B102" s="6">
        <v>0.5833333333333334</v>
      </c>
      <c r="C102">
        <v>-105.0825</v>
      </c>
      <c r="D102">
        <v>40.5645</v>
      </c>
      <c r="E102" t="s">
        <v>231</v>
      </c>
      <c r="F102" t="s">
        <v>227</v>
      </c>
      <c r="G102">
        <v>5</v>
      </c>
      <c r="H102">
        <v>10</v>
      </c>
      <c r="I102">
        <v>85</v>
      </c>
      <c r="J102" t="s">
        <v>243</v>
      </c>
      <c r="K102" t="s">
        <v>233</v>
      </c>
      <c r="L102" t="s">
        <v>51</v>
      </c>
      <c r="M102" t="s">
        <v>376</v>
      </c>
    </row>
    <row r="103" spans="1:13" ht="12.75">
      <c r="A103" s="2">
        <v>39008</v>
      </c>
      <c r="B103" s="6">
        <v>0.5951388888888889</v>
      </c>
      <c r="C103">
        <v>-105.0825</v>
      </c>
      <c r="D103">
        <v>40.5643</v>
      </c>
      <c r="E103" t="s">
        <v>231</v>
      </c>
      <c r="F103" t="s">
        <v>301</v>
      </c>
      <c r="G103">
        <v>10</v>
      </c>
      <c r="H103">
        <v>25</v>
      </c>
      <c r="I103">
        <v>65</v>
      </c>
      <c r="J103" t="s">
        <v>5</v>
      </c>
      <c r="K103" t="s">
        <v>225</v>
      </c>
      <c r="L103" t="s">
        <v>51</v>
      </c>
      <c r="M103" t="s">
        <v>376</v>
      </c>
    </row>
    <row r="104" spans="1:13" ht="12.75">
      <c r="A104" s="2">
        <v>39010</v>
      </c>
      <c r="B104" s="6">
        <v>0.5187499999999999</v>
      </c>
      <c r="C104">
        <v>-105.0834</v>
      </c>
      <c r="D104">
        <v>40.5642</v>
      </c>
      <c r="E104" t="s">
        <v>231</v>
      </c>
      <c r="J104" t="s">
        <v>78</v>
      </c>
      <c r="K104" t="s">
        <v>313</v>
      </c>
      <c r="L104" t="s">
        <v>51</v>
      </c>
      <c r="M104" t="s">
        <v>376</v>
      </c>
    </row>
    <row r="105" spans="1:13" ht="12.75">
      <c r="A105" s="2">
        <v>39010</v>
      </c>
      <c r="B105" s="6">
        <v>0.5263888888888889</v>
      </c>
      <c r="C105">
        <v>-105.0827</v>
      </c>
      <c r="D105">
        <v>40.5643</v>
      </c>
      <c r="E105" t="s">
        <v>231</v>
      </c>
      <c r="J105" t="s">
        <v>78</v>
      </c>
      <c r="K105" t="s">
        <v>313</v>
      </c>
      <c r="L105" t="s">
        <v>51</v>
      </c>
      <c r="M105" t="s">
        <v>376</v>
      </c>
    </row>
    <row r="106" spans="1:13" ht="12.75">
      <c r="A106" s="2">
        <v>39010</v>
      </c>
      <c r="B106" s="6">
        <v>0.5826388888888888</v>
      </c>
      <c r="C106">
        <v>-105.0825</v>
      </c>
      <c r="D106">
        <v>40.5645</v>
      </c>
      <c r="E106" t="s">
        <v>231</v>
      </c>
      <c r="J106" t="s">
        <v>79</v>
      </c>
      <c r="K106" t="s">
        <v>225</v>
      </c>
      <c r="L106" t="s">
        <v>302</v>
      </c>
      <c r="M106" t="s">
        <v>376</v>
      </c>
    </row>
    <row r="107" spans="1:13" ht="12.75">
      <c r="A107" s="2">
        <v>39018</v>
      </c>
      <c r="B107" s="6">
        <v>0.4284722222222222</v>
      </c>
      <c r="C107">
        <v>-105.0826</v>
      </c>
      <c r="D107">
        <v>40.5645</v>
      </c>
      <c r="E107" t="s">
        <v>231</v>
      </c>
      <c r="J107" t="s">
        <v>243</v>
      </c>
      <c r="K107" t="s">
        <v>233</v>
      </c>
      <c r="L107" t="s">
        <v>52</v>
      </c>
      <c r="M107" t="s">
        <v>29</v>
      </c>
    </row>
    <row r="108" spans="1:13" ht="12.75">
      <c r="A108" s="2">
        <v>39018</v>
      </c>
      <c r="B108" s="6">
        <v>0.4305555555555556</v>
      </c>
      <c r="C108">
        <v>-105.0832</v>
      </c>
      <c r="D108">
        <v>40.56433</v>
      </c>
      <c r="E108" t="s">
        <v>231</v>
      </c>
      <c r="J108" t="s">
        <v>30</v>
      </c>
      <c r="K108" t="s">
        <v>223</v>
      </c>
      <c r="L108" t="s">
        <v>52</v>
      </c>
      <c r="M108" t="s">
        <v>29</v>
      </c>
    </row>
    <row r="109" spans="1:13" ht="12.75">
      <c r="A109" s="2">
        <v>39210</v>
      </c>
      <c r="B109" s="6">
        <v>0.40972222222222227</v>
      </c>
      <c r="C109">
        <v>-105.0825</v>
      </c>
      <c r="D109">
        <v>40.5646</v>
      </c>
      <c r="E109" t="s">
        <v>270</v>
      </c>
      <c r="F109" t="s">
        <v>58</v>
      </c>
      <c r="G109">
        <v>10</v>
      </c>
      <c r="H109">
        <v>25</v>
      </c>
      <c r="I109">
        <v>65</v>
      </c>
      <c r="J109" t="s">
        <v>415</v>
      </c>
      <c r="K109" t="s">
        <v>268</v>
      </c>
      <c r="L109" t="s">
        <v>416</v>
      </c>
      <c r="M109" t="s">
        <v>253</v>
      </c>
    </row>
    <row r="110" spans="1:13" ht="12.75">
      <c r="A110" s="2">
        <v>39210</v>
      </c>
      <c r="B110" s="6">
        <v>0.4263888888888889</v>
      </c>
      <c r="C110">
        <v>-105.0836</v>
      </c>
      <c r="D110">
        <v>40.5647</v>
      </c>
      <c r="E110" t="s">
        <v>270</v>
      </c>
      <c r="F110" t="s">
        <v>227</v>
      </c>
      <c r="G110">
        <v>5</v>
      </c>
      <c r="H110">
        <v>10</v>
      </c>
      <c r="I110">
        <v>85</v>
      </c>
      <c r="J110" t="s">
        <v>417</v>
      </c>
      <c r="K110" t="s">
        <v>418</v>
      </c>
      <c r="L110" t="s">
        <v>419</v>
      </c>
      <c r="M110" t="s">
        <v>253</v>
      </c>
    </row>
    <row r="111" spans="1:13" ht="12.75">
      <c r="A111" s="2">
        <v>39211</v>
      </c>
      <c r="B111" s="6">
        <v>0.5236111111111111</v>
      </c>
      <c r="C111">
        <v>-105.0822</v>
      </c>
      <c r="D111">
        <v>40.5645</v>
      </c>
      <c r="E111" t="s">
        <v>270</v>
      </c>
      <c r="J111" t="s">
        <v>415</v>
      </c>
      <c r="K111" t="s">
        <v>268</v>
      </c>
      <c r="L111" t="s">
        <v>416</v>
      </c>
      <c r="M111" t="s">
        <v>253</v>
      </c>
    </row>
    <row r="112" spans="1:13" ht="12.75">
      <c r="A112" s="2">
        <v>39211</v>
      </c>
      <c r="B112" s="6">
        <v>0.5833333333333334</v>
      </c>
      <c r="C112">
        <v>-105.0825</v>
      </c>
      <c r="D112">
        <v>40.5643</v>
      </c>
      <c r="E112" t="s">
        <v>270</v>
      </c>
      <c r="F112" t="s">
        <v>232</v>
      </c>
      <c r="G112">
        <v>20</v>
      </c>
      <c r="H112">
        <v>40</v>
      </c>
      <c r="I112">
        <v>40</v>
      </c>
      <c r="J112" t="s">
        <v>420</v>
      </c>
      <c r="K112" t="s">
        <v>273</v>
      </c>
      <c r="L112" t="s">
        <v>419</v>
      </c>
      <c r="M112" t="s">
        <v>253</v>
      </c>
    </row>
    <row r="113" spans="1:13" ht="12.75">
      <c r="A113" s="2">
        <v>39211</v>
      </c>
      <c r="B113" s="6">
        <v>0.5972222222222222</v>
      </c>
      <c r="C113">
        <v>-105.0823</v>
      </c>
      <c r="D113">
        <v>40.56441</v>
      </c>
      <c r="E113" t="s">
        <v>270</v>
      </c>
      <c r="F113" t="s">
        <v>232</v>
      </c>
      <c r="G113">
        <v>20</v>
      </c>
      <c r="H113">
        <v>40</v>
      </c>
      <c r="I113">
        <v>40</v>
      </c>
      <c r="J113" t="s">
        <v>420</v>
      </c>
      <c r="K113" t="s">
        <v>273</v>
      </c>
      <c r="L113" t="s">
        <v>419</v>
      </c>
      <c r="M113" t="s">
        <v>253</v>
      </c>
    </row>
    <row r="114" spans="1:13" ht="12.75">
      <c r="A114" s="2">
        <v>39344</v>
      </c>
      <c r="B114" s="6">
        <v>0.3611111111111111</v>
      </c>
      <c r="C114">
        <v>-105.0836</v>
      </c>
      <c r="D114">
        <v>40.5641</v>
      </c>
      <c r="E114" t="s">
        <v>270</v>
      </c>
      <c r="J114" t="s">
        <v>90</v>
      </c>
      <c r="K114" t="s">
        <v>268</v>
      </c>
      <c r="L114" t="s">
        <v>421</v>
      </c>
      <c r="M114" t="s">
        <v>407</v>
      </c>
    </row>
    <row r="115" spans="1:13" ht="12.75">
      <c r="A115" s="2">
        <v>39344</v>
      </c>
      <c r="B115" s="6">
        <v>0.37013888888888885</v>
      </c>
      <c r="C115">
        <v>-105.0866</v>
      </c>
      <c r="D115">
        <v>40.5625</v>
      </c>
      <c r="E115" t="s">
        <v>270</v>
      </c>
      <c r="J115" t="s">
        <v>131</v>
      </c>
      <c r="L115" t="s">
        <v>421</v>
      </c>
      <c r="M115" t="s">
        <v>407</v>
      </c>
    </row>
    <row r="116" spans="1:13" ht="12.75">
      <c r="A116" s="2">
        <v>39344</v>
      </c>
      <c r="B116" s="6">
        <v>0.3888888888888889</v>
      </c>
      <c r="C116">
        <v>-105.0821</v>
      </c>
      <c r="D116">
        <v>40.5642</v>
      </c>
      <c r="E116" t="s">
        <v>270</v>
      </c>
      <c r="J116" t="s">
        <v>422</v>
      </c>
      <c r="K116" t="s">
        <v>423</v>
      </c>
      <c r="L116" t="s">
        <v>421</v>
      </c>
      <c r="M116" t="s">
        <v>407</v>
      </c>
    </row>
    <row r="117" spans="1:13" ht="12.75">
      <c r="A117" s="2">
        <v>39344</v>
      </c>
      <c r="B117" s="6">
        <v>0.5625</v>
      </c>
      <c r="C117">
        <v>-105.0825</v>
      </c>
      <c r="D117">
        <v>40.5646</v>
      </c>
      <c r="E117" t="s">
        <v>270</v>
      </c>
      <c r="F117" t="s">
        <v>269</v>
      </c>
      <c r="G117">
        <v>35</v>
      </c>
      <c r="H117">
        <v>55</v>
      </c>
      <c r="I117">
        <v>10</v>
      </c>
      <c r="J117" t="s">
        <v>424</v>
      </c>
      <c r="K117" t="s">
        <v>273</v>
      </c>
      <c r="L117" t="s">
        <v>416</v>
      </c>
      <c r="M117" t="s">
        <v>407</v>
      </c>
    </row>
    <row r="118" spans="1:13" ht="12.75">
      <c r="A118" s="2">
        <v>39344</v>
      </c>
      <c r="B118" s="6">
        <v>0.5694444444444444</v>
      </c>
      <c r="C118">
        <v>-105.0839</v>
      </c>
      <c r="D118">
        <v>40.5638</v>
      </c>
      <c r="E118" t="s">
        <v>270</v>
      </c>
      <c r="J118" t="s">
        <v>425</v>
      </c>
      <c r="K118" t="s">
        <v>274</v>
      </c>
      <c r="L118" t="s">
        <v>421</v>
      </c>
      <c r="M118" t="s">
        <v>407</v>
      </c>
    </row>
    <row r="119" spans="1:13" ht="12.75">
      <c r="A119" s="2">
        <v>39345</v>
      </c>
      <c r="B119" s="6">
        <v>0.78125</v>
      </c>
      <c r="C119">
        <v>-105.0822</v>
      </c>
      <c r="D119">
        <v>40.5644</v>
      </c>
      <c r="E119" t="s">
        <v>270</v>
      </c>
      <c r="F119" t="s">
        <v>127</v>
      </c>
      <c r="G119">
        <v>40</v>
      </c>
      <c r="H119">
        <v>5</v>
      </c>
      <c r="I119">
        <v>55</v>
      </c>
      <c r="J119" t="s">
        <v>426</v>
      </c>
      <c r="K119" t="s">
        <v>274</v>
      </c>
      <c r="L119" t="s">
        <v>416</v>
      </c>
      <c r="M119" t="s">
        <v>407</v>
      </c>
    </row>
    <row r="120" spans="1:13" ht="12.75">
      <c r="A120" s="2">
        <v>39353</v>
      </c>
      <c r="B120" s="6">
        <v>0.3513888888888889</v>
      </c>
      <c r="C120">
        <v>-105.0824</v>
      </c>
      <c r="D120">
        <v>40.5644</v>
      </c>
      <c r="E120" t="s">
        <v>270</v>
      </c>
      <c r="F120" t="s">
        <v>58</v>
      </c>
      <c r="G120">
        <v>10</v>
      </c>
      <c r="H120">
        <v>25</v>
      </c>
      <c r="I120">
        <v>65</v>
      </c>
      <c r="J120" t="s">
        <v>427</v>
      </c>
      <c r="K120" t="s">
        <v>428</v>
      </c>
      <c r="L120" t="s">
        <v>421</v>
      </c>
      <c r="M120" t="s">
        <v>253</v>
      </c>
    </row>
    <row r="121" spans="1:13" ht="12.75">
      <c r="A121" s="2">
        <v>39353</v>
      </c>
      <c r="B121" s="6">
        <v>0.3576388888888889</v>
      </c>
      <c r="C121">
        <v>-105.0826</v>
      </c>
      <c r="D121">
        <v>40.5645</v>
      </c>
      <c r="E121" t="s">
        <v>270</v>
      </c>
      <c r="F121" t="s">
        <v>227</v>
      </c>
      <c r="G121">
        <v>5</v>
      </c>
      <c r="H121">
        <v>10</v>
      </c>
      <c r="I121">
        <v>85</v>
      </c>
      <c r="J121" t="s">
        <v>427</v>
      </c>
      <c r="K121" t="s">
        <v>428</v>
      </c>
      <c r="L121" t="s">
        <v>421</v>
      </c>
      <c r="M121" t="s">
        <v>253</v>
      </c>
    </row>
    <row r="122" spans="1:13" ht="12.75">
      <c r="A122" s="2">
        <v>39353</v>
      </c>
      <c r="B122" s="6">
        <v>0.42430555555555555</v>
      </c>
      <c r="C122">
        <v>-105.0823</v>
      </c>
      <c r="D122">
        <v>40.5646</v>
      </c>
      <c r="E122" t="s">
        <v>270</v>
      </c>
      <c r="J122" t="s">
        <v>415</v>
      </c>
      <c r="K122" t="s">
        <v>268</v>
      </c>
      <c r="L122" t="s">
        <v>421</v>
      </c>
      <c r="M122" t="s">
        <v>253</v>
      </c>
    </row>
    <row r="123" spans="1:13" ht="12.75">
      <c r="A123" s="2">
        <v>39353</v>
      </c>
      <c r="B123" s="6">
        <v>0.4291666666666667</v>
      </c>
      <c r="C123">
        <v>-105.0825</v>
      </c>
      <c r="D123">
        <v>40.5645</v>
      </c>
      <c r="E123" t="s">
        <v>270</v>
      </c>
      <c r="J123" t="s">
        <v>420</v>
      </c>
      <c r="K123" t="s">
        <v>273</v>
      </c>
      <c r="L123" t="s">
        <v>421</v>
      </c>
      <c r="M123" t="s">
        <v>253</v>
      </c>
    </row>
    <row r="124" spans="1:13" ht="12.75">
      <c r="A124" s="2">
        <v>39353</v>
      </c>
      <c r="B124" s="6">
        <v>0.5222222222222223</v>
      </c>
      <c r="C124">
        <v>-105.0823</v>
      </c>
      <c r="D124">
        <v>40.5645</v>
      </c>
      <c r="E124" t="s">
        <v>270</v>
      </c>
      <c r="F124" t="s">
        <v>227</v>
      </c>
      <c r="G124">
        <v>5</v>
      </c>
      <c r="H124">
        <v>10</v>
      </c>
      <c r="I124">
        <v>85</v>
      </c>
      <c r="J124" t="s">
        <v>429</v>
      </c>
      <c r="K124" t="s">
        <v>268</v>
      </c>
      <c r="L124" t="s">
        <v>421</v>
      </c>
      <c r="M124" t="s">
        <v>253</v>
      </c>
    </row>
    <row r="125" spans="1:13" ht="12.75">
      <c r="A125" s="2">
        <v>39353</v>
      </c>
      <c r="B125" s="6">
        <v>0.5895833333333333</v>
      </c>
      <c r="C125">
        <v>-105.0826</v>
      </c>
      <c r="D125">
        <v>40.5646</v>
      </c>
      <c r="E125" t="s">
        <v>270</v>
      </c>
      <c r="F125" t="s">
        <v>227</v>
      </c>
      <c r="G125">
        <v>5</v>
      </c>
      <c r="H125">
        <v>10</v>
      </c>
      <c r="I125">
        <v>85</v>
      </c>
      <c r="J125" t="s">
        <v>94</v>
      </c>
      <c r="L125" t="s">
        <v>416</v>
      </c>
      <c r="M125" t="s">
        <v>253</v>
      </c>
    </row>
    <row r="126" spans="1:13" ht="12.75">
      <c r="A126" s="2">
        <v>39358</v>
      </c>
      <c r="B126" s="6">
        <v>0.3416666666666666</v>
      </c>
      <c r="C126">
        <v>-105.084</v>
      </c>
      <c r="D126">
        <v>40.5645</v>
      </c>
      <c r="E126" t="s">
        <v>270</v>
      </c>
      <c r="F126" t="s">
        <v>58</v>
      </c>
      <c r="G126">
        <v>10</v>
      </c>
      <c r="H126">
        <v>25</v>
      </c>
      <c r="I126">
        <v>65</v>
      </c>
      <c r="K126" t="s">
        <v>273</v>
      </c>
      <c r="L126" t="s">
        <v>416</v>
      </c>
      <c r="M126" t="s">
        <v>253</v>
      </c>
    </row>
    <row r="127" spans="1:13" ht="12.75">
      <c r="A127" s="2">
        <v>39358</v>
      </c>
      <c r="B127" s="6">
        <v>0.5048611111111111</v>
      </c>
      <c r="C127">
        <v>-105.0836</v>
      </c>
      <c r="D127">
        <v>40.5642</v>
      </c>
      <c r="E127" t="s">
        <v>270</v>
      </c>
      <c r="F127" t="s">
        <v>87</v>
      </c>
      <c r="G127">
        <v>25</v>
      </c>
      <c r="H127">
        <v>15</v>
      </c>
      <c r="I127">
        <v>60</v>
      </c>
      <c r="J127" t="s">
        <v>415</v>
      </c>
      <c r="L127" t="s">
        <v>416</v>
      </c>
      <c r="M127" t="s">
        <v>253</v>
      </c>
    </row>
    <row r="128" spans="1:13" ht="12.75">
      <c r="A128" s="2">
        <v>39567</v>
      </c>
      <c r="B128" s="6">
        <v>0.3458333333333334</v>
      </c>
      <c r="C128">
        <v>-105.0824</v>
      </c>
      <c r="D128">
        <v>40.5645</v>
      </c>
      <c r="E128" t="s">
        <v>270</v>
      </c>
      <c r="J128" t="s">
        <v>430</v>
      </c>
      <c r="K128" t="s">
        <v>268</v>
      </c>
      <c r="L128" t="s">
        <v>419</v>
      </c>
      <c r="M128" t="s">
        <v>253</v>
      </c>
    </row>
    <row r="129" spans="1:13" ht="12.75">
      <c r="A129" s="2">
        <v>39567</v>
      </c>
      <c r="B129" s="6">
        <v>0.35625</v>
      </c>
      <c r="C129">
        <v>-105.0822</v>
      </c>
      <c r="D129">
        <v>40.5684</v>
      </c>
      <c r="E129" t="s">
        <v>270</v>
      </c>
      <c r="J129" t="s">
        <v>431</v>
      </c>
      <c r="K129" t="s">
        <v>0</v>
      </c>
      <c r="L129" t="s">
        <v>432</v>
      </c>
      <c r="M129" t="s">
        <v>253</v>
      </c>
    </row>
    <row r="130" spans="1:13" ht="12.75">
      <c r="A130" s="2">
        <v>39567</v>
      </c>
      <c r="B130" s="6">
        <v>0.4166666666666667</v>
      </c>
      <c r="C130">
        <v>-105.0837</v>
      </c>
      <c r="D130">
        <v>40.5698</v>
      </c>
      <c r="E130" t="s">
        <v>270</v>
      </c>
      <c r="F130" t="s">
        <v>405</v>
      </c>
      <c r="G130">
        <v>35</v>
      </c>
      <c r="H130">
        <v>30</v>
      </c>
      <c r="I130">
        <v>35</v>
      </c>
      <c r="J130" t="s">
        <v>433</v>
      </c>
      <c r="K130" t="s">
        <v>274</v>
      </c>
      <c r="L130" t="s">
        <v>416</v>
      </c>
      <c r="M130" t="s">
        <v>253</v>
      </c>
    </row>
    <row r="131" spans="1:13" ht="12.75">
      <c r="A131" s="2">
        <v>39568</v>
      </c>
      <c r="B131" s="6">
        <v>0.5</v>
      </c>
      <c r="C131">
        <v>-105.0825</v>
      </c>
      <c r="D131">
        <v>40.5643</v>
      </c>
      <c r="E131" t="s">
        <v>270</v>
      </c>
      <c r="F131" t="s">
        <v>232</v>
      </c>
      <c r="G131">
        <v>20</v>
      </c>
      <c r="H131">
        <v>40</v>
      </c>
      <c r="I131">
        <v>40</v>
      </c>
      <c r="J131" t="s">
        <v>420</v>
      </c>
      <c r="K131" t="s">
        <v>273</v>
      </c>
      <c r="L131" t="s">
        <v>416</v>
      </c>
      <c r="M131" t="s">
        <v>253</v>
      </c>
    </row>
    <row r="132" spans="1:13" ht="12.75">
      <c r="A132" s="2">
        <v>39568</v>
      </c>
      <c r="B132" s="6">
        <v>0.5208333333333334</v>
      </c>
      <c r="C132">
        <v>-105.0824</v>
      </c>
      <c r="D132">
        <v>40.5646</v>
      </c>
      <c r="E132" t="s">
        <v>270</v>
      </c>
      <c r="F132" t="s">
        <v>232</v>
      </c>
      <c r="G132">
        <v>20</v>
      </c>
      <c r="H132">
        <v>40</v>
      </c>
      <c r="I132">
        <v>40</v>
      </c>
      <c r="J132" t="s">
        <v>434</v>
      </c>
      <c r="K132" t="s">
        <v>273</v>
      </c>
      <c r="L132" t="s">
        <v>416</v>
      </c>
      <c r="M132" t="s">
        <v>253</v>
      </c>
    </row>
    <row r="133" spans="1:13" ht="12.75">
      <c r="A133" s="2">
        <v>39568</v>
      </c>
      <c r="B133" s="6">
        <v>0.53125</v>
      </c>
      <c r="C133">
        <v>-105.0827</v>
      </c>
      <c r="D133">
        <v>40.5643</v>
      </c>
      <c r="E133" t="s">
        <v>270</v>
      </c>
      <c r="F133" t="s">
        <v>232</v>
      </c>
      <c r="G133">
        <v>20</v>
      </c>
      <c r="H133">
        <v>40</v>
      </c>
      <c r="I133">
        <v>40</v>
      </c>
      <c r="J133" t="s">
        <v>435</v>
      </c>
      <c r="K133" t="s">
        <v>274</v>
      </c>
      <c r="L133" t="s">
        <v>416</v>
      </c>
      <c r="M133" t="s">
        <v>253</v>
      </c>
    </row>
    <row r="134" spans="1:13" ht="12.75">
      <c r="A134" s="2">
        <v>39618</v>
      </c>
      <c r="B134" s="6">
        <v>0.4458333333333333</v>
      </c>
      <c r="C134">
        <v>-105.0837</v>
      </c>
      <c r="D134">
        <v>40.564</v>
      </c>
      <c r="E134" t="s">
        <v>270</v>
      </c>
      <c r="K134" t="s">
        <v>273</v>
      </c>
      <c r="L134" t="s">
        <v>421</v>
      </c>
      <c r="M134" t="s">
        <v>414</v>
      </c>
    </row>
    <row r="135" spans="1:13" ht="12.75">
      <c r="A135" s="2">
        <v>39718</v>
      </c>
      <c r="B135" s="6">
        <v>0.6840277777777778</v>
      </c>
      <c r="C135">
        <v>-105.0766</v>
      </c>
      <c r="D135">
        <v>40.5646</v>
      </c>
      <c r="E135" t="s">
        <v>270</v>
      </c>
      <c r="F135" t="s">
        <v>405</v>
      </c>
      <c r="G135">
        <v>35</v>
      </c>
      <c r="H135">
        <v>30</v>
      </c>
      <c r="I135">
        <v>35</v>
      </c>
      <c r="J135" t="s">
        <v>289</v>
      </c>
      <c r="K135" t="s">
        <v>273</v>
      </c>
      <c r="L135" t="s">
        <v>416</v>
      </c>
      <c r="M135" t="s">
        <v>407</v>
      </c>
    </row>
    <row r="136" spans="1:13" ht="12.75">
      <c r="A136" s="2">
        <v>39718</v>
      </c>
      <c r="B136" s="6">
        <v>0.6902777777777778</v>
      </c>
      <c r="C136">
        <v>-105.0818</v>
      </c>
      <c r="D136">
        <v>40.5643</v>
      </c>
      <c r="E136" t="s">
        <v>270</v>
      </c>
      <c r="F136" t="s">
        <v>58</v>
      </c>
      <c r="G136">
        <v>10</v>
      </c>
      <c r="H136">
        <v>25</v>
      </c>
      <c r="I136">
        <v>65</v>
      </c>
      <c r="J136" t="s">
        <v>436</v>
      </c>
      <c r="K136" t="s">
        <v>268</v>
      </c>
      <c r="L136" t="s">
        <v>416</v>
      </c>
      <c r="M136" t="s">
        <v>407</v>
      </c>
    </row>
    <row r="137" spans="1:13" ht="12.75">
      <c r="A137" s="2">
        <v>39735</v>
      </c>
      <c r="B137" s="6">
        <v>0.34722222222222227</v>
      </c>
      <c r="C137">
        <v>-105.0837</v>
      </c>
      <c r="D137">
        <v>40.5639</v>
      </c>
      <c r="E137" t="s">
        <v>270</v>
      </c>
      <c r="F137" t="s">
        <v>227</v>
      </c>
      <c r="G137">
        <v>5</v>
      </c>
      <c r="H137">
        <v>10</v>
      </c>
      <c r="I137">
        <v>85</v>
      </c>
      <c r="J137" t="s">
        <v>437</v>
      </c>
      <c r="K137" t="s">
        <v>273</v>
      </c>
      <c r="L137" t="s">
        <v>432</v>
      </c>
      <c r="M137" t="s">
        <v>253</v>
      </c>
    </row>
    <row r="138" spans="1:13" ht="12.75">
      <c r="A138" s="2">
        <v>39735</v>
      </c>
      <c r="B138" s="6">
        <v>0.4152777777777778</v>
      </c>
      <c r="C138">
        <v>-105.0838</v>
      </c>
      <c r="D138">
        <v>40.5641</v>
      </c>
      <c r="E138" t="s">
        <v>270</v>
      </c>
      <c r="F138" t="s">
        <v>269</v>
      </c>
      <c r="G138">
        <v>35</v>
      </c>
      <c r="H138">
        <v>55</v>
      </c>
      <c r="I138">
        <v>10</v>
      </c>
      <c r="K138" t="s">
        <v>274</v>
      </c>
      <c r="L138" t="s">
        <v>419</v>
      </c>
      <c r="M138" t="s">
        <v>253</v>
      </c>
    </row>
    <row r="139" spans="1:13" ht="12.75">
      <c r="A139" s="2">
        <v>39735</v>
      </c>
      <c r="B139" s="6">
        <v>0.4222222222222222</v>
      </c>
      <c r="C139">
        <v>-105.0827</v>
      </c>
      <c r="D139">
        <v>40.5645</v>
      </c>
      <c r="E139" t="s">
        <v>270</v>
      </c>
      <c r="F139" t="s">
        <v>227</v>
      </c>
      <c r="G139">
        <v>5</v>
      </c>
      <c r="H139">
        <v>10</v>
      </c>
      <c r="I139">
        <v>85</v>
      </c>
      <c r="K139" t="s">
        <v>273</v>
      </c>
      <c r="L139" t="s">
        <v>416</v>
      </c>
      <c r="M139" t="s">
        <v>253</v>
      </c>
    </row>
    <row r="140" spans="1:13" ht="12.75">
      <c r="A140" s="2">
        <v>39735</v>
      </c>
      <c r="B140" s="6">
        <v>0.5930555555555556</v>
      </c>
      <c r="C140">
        <v>-105.0826</v>
      </c>
      <c r="D140">
        <v>40.5646</v>
      </c>
      <c r="E140" t="s">
        <v>270</v>
      </c>
      <c r="F140" t="s">
        <v>127</v>
      </c>
      <c r="G140">
        <v>40</v>
      </c>
      <c r="H140">
        <v>5</v>
      </c>
      <c r="I140">
        <v>55</v>
      </c>
      <c r="J140" t="s">
        <v>420</v>
      </c>
      <c r="K140" t="s">
        <v>273</v>
      </c>
      <c r="L140" t="s">
        <v>416</v>
      </c>
      <c r="M140" t="s">
        <v>253</v>
      </c>
    </row>
    <row r="141" spans="1:13" ht="12.75">
      <c r="A141" s="2">
        <v>39736</v>
      </c>
      <c r="B141" s="6">
        <v>0.42569444444444443</v>
      </c>
      <c r="C141">
        <v>-105.0826</v>
      </c>
      <c r="D141">
        <v>40.5645</v>
      </c>
      <c r="E141" t="s">
        <v>270</v>
      </c>
      <c r="F141" t="s">
        <v>353</v>
      </c>
      <c r="G141">
        <v>15</v>
      </c>
      <c r="H141">
        <v>65</v>
      </c>
      <c r="I141">
        <v>20</v>
      </c>
      <c r="J141" t="s">
        <v>437</v>
      </c>
      <c r="K141" t="s">
        <v>0</v>
      </c>
      <c r="L141" t="s">
        <v>421</v>
      </c>
      <c r="M141" t="s">
        <v>253</v>
      </c>
    </row>
  </sheetData>
  <sheetProtection/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2"/>
  <sheetViews>
    <sheetView workbookViewId="0" topLeftCell="A1">
      <selection activeCell="D20" sqref="D20"/>
    </sheetView>
  </sheetViews>
  <sheetFormatPr defaultColWidth="11.00390625" defaultRowHeight="12.75"/>
  <sheetData>
    <row r="1" ht="12.75">
      <c r="A1" s="1" t="s">
        <v>96</v>
      </c>
    </row>
    <row r="2" ht="12.75">
      <c r="A2" s="1" t="s">
        <v>97</v>
      </c>
    </row>
    <row r="3" ht="12.75">
      <c r="A3" s="1"/>
    </row>
    <row r="4" spans="1:2" ht="12.75">
      <c r="A4" s="1" t="s">
        <v>98</v>
      </c>
      <c r="B4" t="s">
        <v>99</v>
      </c>
    </row>
    <row r="6" ht="12.75">
      <c r="A6" s="1" t="s">
        <v>294</v>
      </c>
    </row>
    <row r="7" ht="12.75">
      <c r="A7" s="1" t="s">
        <v>386</v>
      </c>
    </row>
    <row r="8" ht="12.75">
      <c r="A8" s="1" t="s">
        <v>308</v>
      </c>
    </row>
    <row r="10" ht="12.75">
      <c r="B10" s="1" t="s">
        <v>309</v>
      </c>
    </row>
    <row r="11" spans="1:2" ht="12.75">
      <c r="A11" t="s">
        <v>153</v>
      </c>
      <c r="B11" t="s">
        <v>356</v>
      </c>
    </row>
    <row r="12" spans="1:2" ht="12.75">
      <c r="A12" t="s">
        <v>357</v>
      </c>
      <c r="B12">
        <v>7</v>
      </c>
    </row>
    <row r="13" spans="1:2" ht="12.75">
      <c r="A13" t="s">
        <v>358</v>
      </c>
      <c r="B13" t="s">
        <v>359</v>
      </c>
    </row>
    <row r="14" spans="1:2" ht="12.75">
      <c r="A14" t="s">
        <v>360</v>
      </c>
      <c r="B14" t="s">
        <v>361</v>
      </c>
    </row>
    <row r="15" spans="1:2" ht="12.75">
      <c r="A15" t="s">
        <v>362</v>
      </c>
      <c r="B15" t="s">
        <v>363</v>
      </c>
    </row>
    <row r="16" spans="1:2" ht="12.75">
      <c r="A16" t="s">
        <v>364</v>
      </c>
      <c r="B16" t="s">
        <v>365</v>
      </c>
    </row>
    <row r="17" spans="1:2" ht="12.75">
      <c r="A17" t="s">
        <v>366</v>
      </c>
      <c r="B17" t="s">
        <v>367</v>
      </c>
    </row>
    <row r="18" spans="1:2" ht="12.75">
      <c r="A18" t="s">
        <v>172</v>
      </c>
      <c r="B18" t="s">
        <v>173</v>
      </c>
    </row>
    <row r="19" spans="1:2" ht="12.75">
      <c r="A19" t="s">
        <v>174</v>
      </c>
      <c r="B19" t="s">
        <v>175</v>
      </c>
    </row>
    <row r="20" spans="1:2" ht="12.75">
      <c r="A20" t="s">
        <v>176</v>
      </c>
      <c r="B20" t="s">
        <v>177</v>
      </c>
    </row>
    <row r="21" spans="1:2" ht="12.75">
      <c r="A21" t="s">
        <v>178</v>
      </c>
      <c r="B21" t="s">
        <v>179</v>
      </c>
    </row>
    <row r="22" spans="1:2" ht="12.75">
      <c r="A22" t="s">
        <v>180</v>
      </c>
      <c r="B22" t="s">
        <v>181</v>
      </c>
    </row>
    <row r="23" spans="1:2" ht="12.75">
      <c r="A23" t="s">
        <v>182</v>
      </c>
      <c r="B23" t="s">
        <v>183</v>
      </c>
    </row>
    <row r="24" spans="1:2" ht="12.75">
      <c r="A24" t="s">
        <v>184</v>
      </c>
      <c r="B24" t="s">
        <v>185</v>
      </c>
    </row>
    <row r="25" spans="1:2" ht="12.75">
      <c r="A25" t="s">
        <v>71</v>
      </c>
      <c r="B25" t="s">
        <v>72</v>
      </c>
    </row>
    <row r="26" spans="1:2" ht="12.75">
      <c r="A26" t="s">
        <v>73</v>
      </c>
      <c r="B26" t="s">
        <v>200</v>
      </c>
    </row>
    <row r="27" spans="1:2" ht="12.75">
      <c r="A27" t="s">
        <v>201</v>
      </c>
      <c r="B27" t="s">
        <v>202</v>
      </c>
    </row>
    <row r="28" spans="1:2" ht="12.75">
      <c r="A28" t="s">
        <v>146</v>
      </c>
      <c r="B28" t="s">
        <v>203</v>
      </c>
    </row>
    <row r="29" spans="1:2" ht="12.75">
      <c r="A29" t="s">
        <v>2</v>
      </c>
      <c r="B29" t="s">
        <v>203</v>
      </c>
    </row>
    <row r="30" spans="1:2" ht="12.75">
      <c r="A30" t="s">
        <v>161</v>
      </c>
      <c r="B30" t="s">
        <v>204</v>
      </c>
    </row>
    <row r="31" spans="1:2" ht="12.75">
      <c r="A31" t="s">
        <v>0</v>
      </c>
      <c r="B31" t="s">
        <v>203</v>
      </c>
    </row>
    <row r="32" spans="1:2" ht="12.75">
      <c r="A32" t="s">
        <v>166</v>
      </c>
      <c r="B32" t="s">
        <v>340</v>
      </c>
    </row>
    <row r="33" spans="1:2" ht="12.75">
      <c r="A33" t="s">
        <v>341</v>
      </c>
      <c r="B33" t="s">
        <v>342</v>
      </c>
    </row>
    <row r="34" spans="1:2" ht="12.75">
      <c r="A34" t="s">
        <v>343</v>
      </c>
      <c r="B34" t="s">
        <v>342</v>
      </c>
    </row>
    <row r="35" spans="1:2" ht="12.75">
      <c r="A35" t="s">
        <v>119</v>
      </c>
      <c r="B35" t="s">
        <v>344</v>
      </c>
    </row>
    <row r="36" spans="1:2" ht="12.75">
      <c r="A36" t="s">
        <v>345</v>
      </c>
      <c r="B36" t="s">
        <v>203</v>
      </c>
    </row>
    <row r="37" spans="1:2" ht="12.75">
      <c r="A37" t="s">
        <v>346</v>
      </c>
      <c r="B37" t="s">
        <v>347</v>
      </c>
    </row>
    <row r="38" spans="1:2" ht="12.75">
      <c r="A38" t="s">
        <v>162</v>
      </c>
      <c r="B38" t="s">
        <v>348</v>
      </c>
    </row>
    <row r="40" spans="1:2" ht="12.75">
      <c r="A40" s="1" t="s">
        <v>349</v>
      </c>
      <c r="B40" t="s">
        <v>189</v>
      </c>
    </row>
    <row r="41" ht="12.75">
      <c r="B41" t="s">
        <v>190</v>
      </c>
    </row>
    <row r="42" ht="12.75">
      <c r="B42" t="s">
        <v>191</v>
      </c>
    </row>
  </sheetData>
  <sheetProtection/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0"/>
  <sheetViews>
    <sheetView workbookViewId="0" topLeftCell="A1">
      <selection activeCell="A3" sqref="A3:IV3"/>
    </sheetView>
  </sheetViews>
  <sheetFormatPr defaultColWidth="11.00390625" defaultRowHeight="12.75"/>
  <cols>
    <col min="1" max="1" width="13.00390625" style="0" customWidth="1"/>
    <col min="2" max="2" width="19.125" style="0" customWidth="1"/>
    <col min="3" max="4" width="13.00390625" style="0" customWidth="1"/>
    <col min="5" max="5" width="11.875" style="0" customWidth="1"/>
    <col min="6" max="6" width="14.375" style="0" customWidth="1"/>
  </cols>
  <sheetData>
    <row r="1" spans="1:5" s="14" customFormat="1" ht="18">
      <c r="A1" s="14" t="s">
        <v>24</v>
      </c>
      <c r="E1" s="15"/>
    </row>
    <row r="2" ht="12.75">
      <c r="A2" s="8">
        <v>37427</v>
      </c>
    </row>
    <row r="3" spans="1:6" s="1" customFormat="1" ht="12.75">
      <c r="A3" s="1" t="s">
        <v>250</v>
      </c>
      <c r="B3" s="1" t="s">
        <v>251</v>
      </c>
      <c r="C3" s="1" t="s">
        <v>304</v>
      </c>
      <c r="D3" s="1" t="s">
        <v>305</v>
      </c>
      <c r="E3" s="16" t="s">
        <v>306</v>
      </c>
      <c r="F3" s="1" t="s">
        <v>307</v>
      </c>
    </row>
    <row r="4" spans="1:6" ht="12.75">
      <c r="A4" t="s">
        <v>113</v>
      </c>
      <c r="B4" t="s">
        <v>114</v>
      </c>
      <c r="C4" t="s">
        <v>145</v>
      </c>
      <c r="D4" t="s">
        <v>146</v>
      </c>
      <c r="E4" s="13">
        <v>0</v>
      </c>
      <c r="F4" t="s">
        <v>147</v>
      </c>
    </row>
    <row r="5" spans="1:6" ht="12.75">
      <c r="A5" t="s">
        <v>113</v>
      </c>
      <c r="B5" t="s">
        <v>114</v>
      </c>
      <c r="C5" t="s">
        <v>145</v>
      </c>
      <c r="D5" t="s">
        <v>116</v>
      </c>
      <c r="E5" s="13">
        <v>0</v>
      </c>
      <c r="F5" t="s">
        <v>147</v>
      </c>
    </row>
    <row r="6" spans="1:6" ht="12.75">
      <c r="A6" t="s">
        <v>113</v>
      </c>
      <c r="B6" t="s">
        <v>114</v>
      </c>
      <c r="C6" t="s">
        <v>145</v>
      </c>
      <c r="D6" t="s">
        <v>117</v>
      </c>
      <c r="E6" s="13">
        <v>120600</v>
      </c>
      <c r="F6" t="s">
        <v>118</v>
      </c>
    </row>
    <row r="7" spans="1:6" ht="12.75">
      <c r="A7" t="s">
        <v>113</v>
      </c>
      <c r="B7" t="s">
        <v>114</v>
      </c>
      <c r="C7" t="s">
        <v>145</v>
      </c>
      <c r="D7" t="s">
        <v>119</v>
      </c>
      <c r="E7" s="13">
        <v>0</v>
      </c>
      <c r="F7" t="s">
        <v>147</v>
      </c>
    </row>
    <row r="8" spans="1:6" ht="12.75">
      <c r="A8" t="s">
        <v>113</v>
      </c>
      <c r="B8" t="s">
        <v>114</v>
      </c>
      <c r="C8" t="s">
        <v>145</v>
      </c>
      <c r="D8" t="s">
        <v>0</v>
      </c>
      <c r="E8" s="13">
        <v>0</v>
      </c>
      <c r="F8" t="s">
        <v>1</v>
      </c>
    </row>
    <row r="9" spans="1:6" ht="12.75">
      <c r="A9" t="s">
        <v>113</v>
      </c>
      <c r="B9" t="s">
        <v>114</v>
      </c>
      <c r="C9" t="s">
        <v>145</v>
      </c>
      <c r="D9" t="s">
        <v>2</v>
      </c>
      <c r="E9" s="13">
        <v>14.12</v>
      </c>
      <c r="F9" t="s">
        <v>3</v>
      </c>
    </row>
    <row r="10" spans="1:6" ht="12.75">
      <c r="A10" t="s">
        <v>113</v>
      </c>
      <c r="B10" t="s">
        <v>114</v>
      </c>
      <c r="C10" t="s">
        <v>145</v>
      </c>
      <c r="D10" t="s">
        <v>4</v>
      </c>
      <c r="E10" s="13">
        <v>38550</v>
      </c>
      <c r="F10" t="s">
        <v>118</v>
      </c>
    </row>
    <row r="11" spans="1:6" ht="12.75">
      <c r="A11" t="s">
        <v>113</v>
      </c>
      <c r="B11" t="s">
        <v>114</v>
      </c>
      <c r="C11" t="s">
        <v>145</v>
      </c>
      <c r="D11" t="s">
        <v>161</v>
      </c>
      <c r="E11" s="13">
        <v>654.6</v>
      </c>
      <c r="F11" t="s">
        <v>3</v>
      </c>
    </row>
    <row r="12" spans="1:6" ht="12.75">
      <c r="A12" t="s">
        <v>113</v>
      </c>
      <c r="B12" t="s">
        <v>114</v>
      </c>
      <c r="C12" t="s">
        <v>145</v>
      </c>
      <c r="D12" t="s">
        <v>162</v>
      </c>
      <c r="E12" s="13">
        <v>0</v>
      </c>
      <c r="F12" t="s">
        <v>163</v>
      </c>
    </row>
    <row r="13" spans="1:6" ht="12.75">
      <c r="A13" t="s">
        <v>113</v>
      </c>
      <c r="B13" t="s">
        <v>114</v>
      </c>
      <c r="C13" t="s">
        <v>145</v>
      </c>
      <c r="D13" t="s">
        <v>164</v>
      </c>
      <c r="E13" s="13">
        <v>3.724</v>
      </c>
      <c r="F13" t="s">
        <v>165</v>
      </c>
    </row>
    <row r="14" spans="1:6" ht="12.75">
      <c r="A14" t="s">
        <v>113</v>
      </c>
      <c r="B14" t="s">
        <v>114</v>
      </c>
      <c r="C14" t="s">
        <v>145</v>
      </c>
      <c r="D14" t="s">
        <v>166</v>
      </c>
      <c r="E14" s="13">
        <v>5.833</v>
      </c>
      <c r="F14" t="s">
        <v>1</v>
      </c>
    </row>
    <row r="16" spans="1:6" ht="12.75">
      <c r="A16" t="s">
        <v>113</v>
      </c>
      <c r="B16" t="s">
        <v>167</v>
      </c>
      <c r="C16" t="s">
        <v>168</v>
      </c>
      <c r="D16" t="s">
        <v>146</v>
      </c>
      <c r="E16" s="13">
        <v>0</v>
      </c>
      <c r="F16" t="s">
        <v>147</v>
      </c>
    </row>
    <row r="17" spans="1:6" ht="12.75">
      <c r="A17" t="s">
        <v>113</v>
      </c>
      <c r="B17" t="s">
        <v>167</v>
      </c>
      <c r="C17" t="s">
        <v>168</v>
      </c>
      <c r="D17" t="s">
        <v>116</v>
      </c>
      <c r="E17" s="13">
        <v>0</v>
      </c>
      <c r="F17" t="s">
        <v>147</v>
      </c>
    </row>
    <row r="18" spans="1:6" ht="12.75">
      <c r="A18" t="s">
        <v>113</v>
      </c>
      <c r="B18" t="s">
        <v>167</v>
      </c>
      <c r="C18" t="s">
        <v>168</v>
      </c>
      <c r="D18" t="s">
        <v>117</v>
      </c>
      <c r="E18" s="13">
        <v>0</v>
      </c>
      <c r="F18" t="s">
        <v>118</v>
      </c>
    </row>
    <row r="19" spans="1:6" ht="12.75">
      <c r="A19" t="s">
        <v>113</v>
      </c>
      <c r="B19" t="s">
        <v>167</v>
      </c>
      <c r="C19" t="s">
        <v>168</v>
      </c>
      <c r="D19" t="s">
        <v>119</v>
      </c>
      <c r="E19" s="13">
        <v>0</v>
      </c>
      <c r="F19" t="s">
        <v>147</v>
      </c>
    </row>
    <row r="20" spans="1:6" ht="12.75">
      <c r="A20" t="s">
        <v>113</v>
      </c>
      <c r="B20" t="s">
        <v>167</v>
      </c>
      <c r="C20" t="s">
        <v>168</v>
      </c>
      <c r="D20" t="s">
        <v>0</v>
      </c>
      <c r="E20" s="13">
        <v>0</v>
      </c>
      <c r="F20" t="s">
        <v>1</v>
      </c>
    </row>
    <row r="21" spans="1:6" ht="12.75">
      <c r="A21" t="s">
        <v>113</v>
      </c>
      <c r="B21" t="s">
        <v>167</v>
      </c>
      <c r="C21" t="s">
        <v>168</v>
      </c>
      <c r="D21" t="s">
        <v>2</v>
      </c>
      <c r="E21" s="13">
        <v>0</v>
      </c>
      <c r="F21" t="s">
        <v>3</v>
      </c>
    </row>
    <row r="22" spans="1:6" ht="12.75">
      <c r="A22" t="s">
        <v>113</v>
      </c>
      <c r="B22" t="s">
        <v>167</v>
      </c>
      <c r="C22" t="s">
        <v>168</v>
      </c>
      <c r="D22" t="s">
        <v>4</v>
      </c>
      <c r="E22" s="13">
        <v>0</v>
      </c>
      <c r="F22" t="s">
        <v>118</v>
      </c>
    </row>
    <row r="23" spans="1:6" ht="12.75">
      <c r="A23" t="s">
        <v>113</v>
      </c>
      <c r="B23" t="s">
        <v>167</v>
      </c>
      <c r="C23" t="s">
        <v>168</v>
      </c>
      <c r="D23" t="s">
        <v>161</v>
      </c>
      <c r="E23" s="13">
        <v>0</v>
      </c>
      <c r="F23" t="s">
        <v>3</v>
      </c>
    </row>
    <row r="24" spans="1:6" ht="12.75">
      <c r="A24" t="s">
        <v>113</v>
      </c>
      <c r="B24" t="s">
        <v>167</v>
      </c>
      <c r="C24" t="s">
        <v>168</v>
      </c>
      <c r="D24" t="s">
        <v>162</v>
      </c>
      <c r="E24" s="13">
        <v>0</v>
      </c>
      <c r="F24" t="s">
        <v>163</v>
      </c>
    </row>
    <row r="25" spans="1:6" ht="12.75">
      <c r="A25" t="s">
        <v>113</v>
      </c>
      <c r="B25" t="s">
        <v>167</v>
      </c>
      <c r="C25" t="s">
        <v>168</v>
      </c>
      <c r="D25" t="s">
        <v>164</v>
      </c>
      <c r="E25" s="13">
        <v>2.069</v>
      </c>
      <c r="F25" t="s">
        <v>165</v>
      </c>
    </row>
    <row r="26" spans="1:6" ht="12.75">
      <c r="A26" t="s">
        <v>113</v>
      </c>
      <c r="B26" t="s">
        <v>167</v>
      </c>
      <c r="C26" t="s">
        <v>168</v>
      </c>
      <c r="D26" t="s">
        <v>166</v>
      </c>
      <c r="E26" s="13">
        <v>0</v>
      </c>
      <c r="F26" t="s">
        <v>1</v>
      </c>
    </row>
    <row r="28" spans="1:6" ht="12.75">
      <c r="A28" t="s">
        <v>113</v>
      </c>
      <c r="B28" t="s">
        <v>169</v>
      </c>
      <c r="C28" t="s">
        <v>170</v>
      </c>
      <c r="D28" t="s">
        <v>146</v>
      </c>
      <c r="E28" s="13">
        <v>0</v>
      </c>
      <c r="F28" t="s">
        <v>147</v>
      </c>
    </row>
    <row r="29" spans="1:6" ht="12.75">
      <c r="A29" t="s">
        <v>113</v>
      </c>
      <c r="B29" t="s">
        <v>169</v>
      </c>
      <c r="C29" t="s">
        <v>170</v>
      </c>
      <c r="D29" t="s">
        <v>116</v>
      </c>
      <c r="E29" s="13">
        <v>0</v>
      </c>
      <c r="F29" t="s">
        <v>147</v>
      </c>
    </row>
    <row r="30" spans="1:6" ht="12.75">
      <c r="A30" t="s">
        <v>113</v>
      </c>
      <c r="B30" t="s">
        <v>169</v>
      </c>
      <c r="C30" t="s">
        <v>170</v>
      </c>
      <c r="D30" t="s">
        <v>117</v>
      </c>
      <c r="E30" s="13">
        <v>120000</v>
      </c>
      <c r="F30" t="s">
        <v>118</v>
      </c>
    </row>
    <row r="31" spans="1:6" ht="12.75">
      <c r="A31" t="s">
        <v>113</v>
      </c>
      <c r="B31" t="s">
        <v>169</v>
      </c>
      <c r="C31" t="s">
        <v>170</v>
      </c>
      <c r="D31" t="s">
        <v>119</v>
      </c>
      <c r="E31" s="13">
        <v>0</v>
      </c>
      <c r="F31" t="s">
        <v>147</v>
      </c>
    </row>
    <row r="32" spans="1:6" ht="12.75">
      <c r="A32" t="s">
        <v>113</v>
      </c>
      <c r="B32" t="s">
        <v>169</v>
      </c>
      <c r="C32" t="s">
        <v>170</v>
      </c>
      <c r="D32" t="s">
        <v>0</v>
      </c>
      <c r="E32" s="13">
        <v>0</v>
      </c>
      <c r="F32" t="s">
        <v>1</v>
      </c>
    </row>
    <row r="33" spans="1:6" ht="12.75">
      <c r="A33" t="s">
        <v>113</v>
      </c>
      <c r="B33" t="s">
        <v>169</v>
      </c>
      <c r="C33" t="s">
        <v>170</v>
      </c>
      <c r="D33" t="s">
        <v>2</v>
      </c>
      <c r="E33" s="13">
        <v>14.99</v>
      </c>
      <c r="F33" t="s">
        <v>3</v>
      </c>
    </row>
    <row r="34" spans="1:6" ht="12.75">
      <c r="A34" t="s">
        <v>113</v>
      </c>
      <c r="B34" t="s">
        <v>169</v>
      </c>
      <c r="C34" t="s">
        <v>170</v>
      </c>
      <c r="D34" t="s">
        <v>4</v>
      </c>
      <c r="E34" s="13">
        <v>652.3</v>
      </c>
      <c r="F34" t="s">
        <v>118</v>
      </c>
    </row>
    <row r="35" spans="1:6" ht="12.75">
      <c r="A35" t="s">
        <v>113</v>
      </c>
      <c r="B35" t="s">
        <v>169</v>
      </c>
      <c r="C35" t="s">
        <v>170</v>
      </c>
      <c r="D35" t="s">
        <v>161</v>
      </c>
      <c r="E35" s="13">
        <v>0</v>
      </c>
      <c r="F35" t="s">
        <v>3</v>
      </c>
    </row>
    <row r="36" spans="1:6" ht="12.75">
      <c r="A36" t="s">
        <v>113</v>
      </c>
      <c r="B36" t="s">
        <v>169</v>
      </c>
      <c r="C36" t="s">
        <v>170</v>
      </c>
      <c r="D36" t="s">
        <v>162</v>
      </c>
      <c r="E36" s="13">
        <v>0</v>
      </c>
      <c r="F36" t="s">
        <v>163</v>
      </c>
    </row>
    <row r="37" spans="1:6" ht="12.75">
      <c r="A37" t="s">
        <v>113</v>
      </c>
      <c r="B37" t="s">
        <v>169</v>
      </c>
      <c r="C37" t="s">
        <v>170</v>
      </c>
      <c r="D37" t="s">
        <v>164</v>
      </c>
      <c r="E37" s="13">
        <v>5.42</v>
      </c>
      <c r="F37" t="s">
        <v>165</v>
      </c>
    </row>
    <row r="38" spans="1:6" ht="12.75">
      <c r="A38" t="s">
        <v>113</v>
      </c>
      <c r="B38" t="s">
        <v>169</v>
      </c>
      <c r="C38" t="s">
        <v>170</v>
      </c>
      <c r="D38" t="s">
        <v>166</v>
      </c>
      <c r="E38" s="13">
        <v>6.012</v>
      </c>
      <c r="F38" t="s">
        <v>1</v>
      </c>
    </row>
    <row r="40" spans="1:6" ht="12.75">
      <c r="A40" t="s">
        <v>171</v>
      </c>
      <c r="B40" t="s">
        <v>11</v>
      </c>
      <c r="C40" t="s">
        <v>12</v>
      </c>
      <c r="D40" t="s">
        <v>146</v>
      </c>
      <c r="E40" s="13">
        <v>0</v>
      </c>
      <c r="F40" t="s">
        <v>147</v>
      </c>
    </row>
    <row r="41" spans="1:6" ht="12.75">
      <c r="A41" t="s">
        <v>171</v>
      </c>
      <c r="B41" t="s">
        <v>11</v>
      </c>
      <c r="C41" t="s">
        <v>12</v>
      </c>
      <c r="D41" t="s">
        <v>116</v>
      </c>
      <c r="E41" s="13">
        <v>0</v>
      </c>
      <c r="F41" t="s">
        <v>147</v>
      </c>
    </row>
    <row r="42" spans="1:6" ht="12.75">
      <c r="A42" t="s">
        <v>171</v>
      </c>
      <c r="B42" t="s">
        <v>11</v>
      </c>
      <c r="C42" t="s">
        <v>12</v>
      </c>
      <c r="D42" t="s">
        <v>117</v>
      </c>
      <c r="E42" s="13">
        <v>84600</v>
      </c>
      <c r="F42" t="s">
        <v>118</v>
      </c>
    </row>
    <row r="43" spans="1:6" ht="12.75">
      <c r="A43" t="s">
        <v>171</v>
      </c>
      <c r="B43" t="s">
        <v>11</v>
      </c>
      <c r="C43" t="s">
        <v>12</v>
      </c>
      <c r="D43" t="s">
        <v>119</v>
      </c>
      <c r="E43" s="13">
        <v>0</v>
      </c>
      <c r="F43" t="s">
        <v>147</v>
      </c>
    </row>
    <row r="44" spans="1:6" ht="12.75">
      <c r="A44" t="s">
        <v>171</v>
      </c>
      <c r="B44" t="s">
        <v>11</v>
      </c>
      <c r="C44" t="s">
        <v>12</v>
      </c>
      <c r="D44" t="s">
        <v>0</v>
      </c>
      <c r="E44" s="13">
        <v>0</v>
      </c>
      <c r="F44" t="s">
        <v>1</v>
      </c>
    </row>
    <row r="45" spans="1:6" ht="12.75">
      <c r="A45" t="s">
        <v>171</v>
      </c>
      <c r="B45" t="s">
        <v>11</v>
      </c>
      <c r="C45" t="s">
        <v>12</v>
      </c>
      <c r="D45" t="s">
        <v>2</v>
      </c>
      <c r="E45" s="13">
        <v>21.14</v>
      </c>
      <c r="F45" t="s">
        <v>3</v>
      </c>
    </row>
    <row r="46" spans="1:6" ht="12.75">
      <c r="A46" t="s">
        <v>171</v>
      </c>
      <c r="B46" t="s">
        <v>11</v>
      </c>
      <c r="C46" t="s">
        <v>12</v>
      </c>
      <c r="D46" t="s">
        <v>4</v>
      </c>
      <c r="E46" s="13">
        <v>25540</v>
      </c>
      <c r="F46" t="s">
        <v>118</v>
      </c>
    </row>
    <row r="47" spans="1:6" ht="12.75">
      <c r="A47" t="s">
        <v>171</v>
      </c>
      <c r="B47" t="s">
        <v>11</v>
      </c>
      <c r="C47" t="s">
        <v>12</v>
      </c>
      <c r="D47" t="s">
        <v>161</v>
      </c>
      <c r="E47" s="13">
        <v>66.4</v>
      </c>
      <c r="F47" t="s">
        <v>3</v>
      </c>
    </row>
    <row r="48" spans="1:6" ht="12.75">
      <c r="A48" t="s">
        <v>171</v>
      </c>
      <c r="B48" t="s">
        <v>11</v>
      </c>
      <c r="C48" t="s">
        <v>12</v>
      </c>
      <c r="D48" t="s">
        <v>162</v>
      </c>
      <c r="E48" s="13">
        <v>0</v>
      </c>
      <c r="F48" t="s">
        <v>163</v>
      </c>
    </row>
    <row r="49" spans="1:6" ht="12.75">
      <c r="A49" t="s">
        <v>171</v>
      </c>
      <c r="B49" t="s">
        <v>11</v>
      </c>
      <c r="C49" t="s">
        <v>12</v>
      </c>
      <c r="D49" t="s">
        <v>164</v>
      </c>
      <c r="E49" s="13">
        <v>0</v>
      </c>
      <c r="F49" t="s">
        <v>165</v>
      </c>
    </row>
    <row r="50" spans="1:6" ht="12.75">
      <c r="A50" t="s">
        <v>171</v>
      </c>
      <c r="B50" t="s">
        <v>11</v>
      </c>
      <c r="C50" t="s">
        <v>12</v>
      </c>
      <c r="D50" t="s">
        <v>166</v>
      </c>
      <c r="E50" s="13">
        <v>3.745</v>
      </c>
      <c r="F50" t="s">
        <v>1</v>
      </c>
    </row>
    <row r="52" spans="1:6" ht="12.75">
      <c r="A52" t="s">
        <v>171</v>
      </c>
      <c r="B52" t="s">
        <v>13</v>
      </c>
      <c r="C52" t="s">
        <v>14</v>
      </c>
      <c r="D52" t="s">
        <v>146</v>
      </c>
      <c r="E52" s="13">
        <v>0</v>
      </c>
      <c r="F52" t="s">
        <v>147</v>
      </c>
    </row>
    <row r="53" spans="1:6" ht="12.75">
      <c r="A53" t="s">
        <v>171</v>
      </c>
      <c r="B53" t="s">
        <v>13</v>
      </c>
      <c r="C53" t="s">
        <v>14</v>
      </c>
      <c r="D53" t="s">
        <v>116</v>
      </c>
      <c r="E53" s="13">
        <v>0</v>
      </c>
      <c r="F53" t="s">
        <v>147</v>
      </c>
    </row>
    <row r="54" spans="1:6" ht="12.75">
      <c r="A54" t="s">
        <v>171</v>
      </c>
      <c r="B54" t="s">
        <v>13</v>
      </c>
      <c r="C54" t="s">
        <v>14</v>
      </c>
      <c r="D54" t="s">
        <v>117</v>
      </c>
      <c r="E54" s="13">
        <v>84870</v>
      </c>
      <c r="F54" t="s">
        <v>118</v>
      </c>
    </row>
    <row r="55" spans="1:6" ht="12.75">
      <c r="A55" t="s">
        <v>171</v>
      </c>
      <c r="B55" t="s">
        <v>13</v>
      </c>
      <c r="C55" t="s">
        <v>14</v>
      </c>
      <c r="D55" t="s">
        <v>119</v>
      </c>
      <c r="E55" s="13">
        <v>0</v>
      </c>
      <c r="F55" t="s">
        <v>147</v>
      </c>
    </row>
    <row r="56" spans="1:6" ht="12.75">
      <c r="A56" t="s">
        <v>171</v>
      </c>
      <c r="B56" t="s">
        <v>13</v>
      </c>
      <c r="C56" t="s">
        <v>14</v>
      </c>
      <c r="D56" t="s">
        <v>0</v>
      </c>
      <c r="E56" s="13">
        <v>0</v>
      </c>
      <c r="F56" t="s">
        <v>1</v>
      </c>
    </row>
    <row r="57" spans="1:6" ht="12.75">
      <c r="A57" t="s">
        <v>171</v>
      </c>
      <c r="B57" t="s">
        <v>13</v>
      </c>
      <c r="C57" t="s">
        <v>14</v>
      </c>
      <c r="D57" t="s">
        <v>2</v>
      </c>
      <c r="E57" s="13">
        <v>19.23</v>
      </c>
      <c r="F57" t="s">
        <v>3</v>
      </c>
    </row>
    <row r="58" spans="1:6" ht="12.75">
      <c r="A58" t="s">
        <v>171</v>
      </c>
      <c r="B58" t="s">
        <v>13</v>
      </c>
      <c r="C58" t="s">
        <v>14</v>
      </c>
      <c r="D58" t="s">
        <v>4</v>
      </c>
      <c r="E58" s="13">
        <v>25540</v>
      </c>
      <c r="F58" t="s">
        <v>118</v>
      </c>
    </row>
    <row r="59" spans="1:6" ht="12.75">
      <c r="A59" t="s">
        <v>171</v>
      </c>
      <c r="B59" t="s">
        <v>13</v>
      </c>
      <c r="C59" t="s">
        <v>14</v>
      </c>
      <c r="D59" t="s">
        <v>161</v>
      </c>
      <c r="E59" s="13">
        <v>66.27</v>
      </c>
      <c r="F59" t="s">
        <v>3</v>
      </c>
    </row>
    <row r="60" spans="1:6" ht="12.75">
      <c r="A60" t="s">
        <v>171</v>
      </c>
      <c r="B60" t="s">
        <v>13</v>
      </c>
      <c r="C60" t="s">
        <v>14</v>
      </c>
      <c r="D60" t="s">
        <v>162</v>
      </c>
      <c r="E60" s="13">
        <v>0</v>
      </c>
      <c r="F60" t="s">
        <v>163</v>
      </c>
    </row>
    <row r="61" spans="1:6" ht="12.75">
      <c r="A61" t="s">
        <v>171</v>
      </c>
      <c r="B61" t="s">
        <v>13</v>
      </c>
      <c r="C61" t="s">
        <v>14</v>
      </c>
      <c r="D61" t="s">
        <v>164</v>
      </c>
      <c r="E61" s="13">
        <v>0</v>
      </c>
      <c r="F61" t="s">
        <v>165</v>
      </c>
    </row>
    <row r="62" spans="1:6" ht="12.75">
      <c r="A62" t="s">
        <v>171</v>
      </c>
      <c r="B62" t="s">
        <v>13</v>
      </c>
      <c r="C62" t="s">
        <v>14</v>
      </c>
      <c r="D62" t="s">
        <v>166</v>
      </c>
      <c r="E62" s="13">
        <v>2.963</v>
      </c>
      <c r="F62" t="s">
        <v>1</v>
      </c>
    </row>
    <row r="64" spans="1:6" ht="12.75">
      <c r="A64" t="s">
        <v>171</v>
      </c>
      <c r="B64" t="s">
        <v>15</v>
      </c>
      <c r="C64" t="s">
        <v>16</v>
      </c>
      <c r="D64" t="s">
        <v>146</v>
      </c>
      <c r="E64" s="13">
        <v>0</v>
      </c>
      <c r="F64" t="s">
        <v>147</v>
      </c>
    </row>
    <row r="65" spans="1:6" ht="12.75">
      <c r="A65" t="s">
        <v>171</v>
      </c>
      <c r="B65" t="s">
        <v>15</v>
      </c>
      <c r="C65" t="s">
        <v>16</v>
      </c>
      <c r="D65" t="s">
        <v>116</v>
      </c>
      <c r="E65" s="13">
        <v>0</v>
      </c>
      <c r="F65" t="s">
        <v>147</v>
      </c>
    </row>
    <row r="66" spans="1:6" ht="12.75">
      <c r="A66" t="s">
        <v>171</v>
      </c>
      <c r="B66" t="s">
        <v>15</v>
      </c>
      <c r="C66" t="s">
        <v>16</v>
      </c>
      <c r="D66" t="s">
        <v>117</v>
      </c>
      <c r="E66" s="13">
        <v>0</v>
      </c>
      <c r="F66" t="s">
        <v>118</v>
      </c>
    </row>
    <row r="67" spans="1:6" ht="12.75">
      <c r="A67" t="s">
        <v>171</v>
      </c>
      <c r="B67" t="s">
        <v>15</v>
      </c>
      <c r="C67" t="s">
        <v>16</v>
      </c>
      <c r="D67" t="s">
        <v>119</v>
      </c>
      <c r="E67" s="13">
        <v>0</v>
      </c>
      <c r="F67" t="s">
        <v>147</v>
      </c>
    </row>
    <row r="68" spans="1:6" ht="12.75">
      <c r="A68" t="s">
        <v>171</v>
      </c>
      <c r="B68" t="s">
        <v>15</v>
      </c>
      <c r="C68" t="s">
        <v>16</v>
      </c>
      <c r="D68" t="s">
        <v>0</v>
      </c>
      <c r="E68" s="13">
        <v>0</v>
      </c>
      <c r="F68" t="s">
        <v>1</v>
      </c>
    </row>
    <row r="69" spans="1:6" ht="12.75">
      <c r="A69" t="s">
        <v>171</v>
      </c>
      <c r="B69" t="s">
        <v>15</v>
      </c>
      <c r="C69" t="s">
        <v>16</v>
      </c>
      <c r="D69" t="s">
        <v>2</v>
      </c>
      <c r="E69" s="13">
        <v>0</v>
      </c>
      <c r="F69" t="s">
        <v>3</v>
      </c>
    </row>
    <row r="70" spans="1:6" ht="12.75">
      <c r="A70" t="s">
        <v>171</v>
      </c>
      <c r="B70" t="s">
        <v>15</v>
      </c>
      <c r="C70" t="s">
        <v>16</v>
      </c>
      <c r="D70" t="s">
        <v>4</v>
      </c>
      <c r="E70" s="13">
        <v>0</v>
      </c>
      <c r="F70" t="s">
        <v>118</v>
      </c>
    </row>
    <row r="71" spans="1:6" ht="12.75">
      <c r="A71" t="s">
        <v>171</v>
      </c>
      <c r="B71" t="s">
        <v>15</v>
      </c>
      <c r="C71" t="s">
        <v>16</v>
      </c>
      <c r="D71" t="s">
        <v>161</v>
      </c>
      <c r="E71" s="13">
        <v>0</v>
      </c>
      <c r="F71" t="s">
        <v>3</v>
      </c>
    </row>
    <row r="72" spans="1:6" ht="12.75">
      <c r="A72" t="s">
        <v>171</v>
      </c>
      <c r="B72" t="s">
        <v>15</v>
      </c>
      <c r="C72" t="s">
        <v>16</v>
      </c>
      <c r="D72" t="s">
        <v>162</v>
      </c>
      <c r="E72" s="13">
        <v>0</v>
      </c>
      <c r="F72" t="s">
        <v>163</v>
      </c>
    </row>
    <row r="73" spans="1:6" ht="12.75">
      <c r="A73" t="s">
        <v>171</v>
      </c>
      <c r="B73" t="s">
        <v>15</v>
      </c>
      <c r="C73" t="s">
        <v>16</v>
      </c>
      <c r="D73" t="s">
        <v>164</v>
      </c>
      <c r="E73" s="13">
        <v>0</v>
      </c>
      <c r="F73" t="s">
        <v>165</v>
      </c>
    </row>
    <row r="74" spans="1:6" ht="12.75">
      <c r="A74" t="s">
        <v>171</v>
      </c>
      <c r="B74" t="s">
        <v>15</v>
      </c>
      <c r="C74" t="s">
        <v>16</v>
      </c>
      <c r="D74" t="s">
        <v>166</v>
      </c>
      <c r="E74" s="13">
        <v>0</v>
      </c>
      <c r="F74" t="s">
        <v>1</v>
      </c>
    </row>
    <row r="76" spans="1:6" ht="12.75">
      <c r="A76" t="s">
        <v>17</v>
      </c>
      <c r="B76" t="s">
        <v>18</v>
      </c>
      <c r="C76" t="s">
        <v>19</v>
      </c>
      <c r="D76" t="s">
        <v>146</v>
      </c>
      <c r="E76" s="13">
        <v>0</v>
      </c>
      <c r="F76" t="s">
        <v>147</v>
      </c>
    </row>
    <row r="77" spans="1:6" ht="12.75">
      <c r="A77" t="s">
        <v>17</v>
      </c>
      <c r="B77" t="s">
        <v>18</v>
      </c>
      <c r="C77" t="s">
        <v>19</v>
      </c>
      <c r="D77" t="s">
        <v>116</v>
      </c>
      <c r="E77" s="13">
        <v>0</v>
      </c>
      <c r="F77" t="s">
        <v>147</v>
      </c>
    </row>
    <row r="78" spans="1:6" ht="12.75">
      <c r="A78" t="s">
        <v>17</v>
      </c>
      <c r="B78" t="s">
        <v>18</v>
      </c>
      <c r="C78" t="s">
        <v>19</v>
      </c>
      <c r="D78" t="s">
        <v>117</v>
      </c>
      <c r="E78" s="13">
        <v>89360</v>
      </c>
      <c r="F78" t="s">
        <v>118</v>
      </c>
    </row>
    <row r="79" spans="1:6" ht="12.75">
      <c r="A79" t="s">
        <v>17</v>
      </c>
      <c r="B79" t="s">
        <v>18</v>
      </c>
      <c r="C79" t="s">
        <v>19</v>
      </c>
      <c r="D79" t="s">
        <v>119</v>
      </c>
      <c r="E79" s="13">
        <v>0</v>
      </c>
      <c r="F79" t="s">
        <v>147</v>
      </c>
    </row>
    <row r="80" spans="1:6" ht="12.75">
      <c r="A80" t="s">
        <v>17</v>
      </c>
      <c r="B80" t="s">
        <v>18</v>
      </c>
      <c r="C80" t="s">
        <v>19</v>
      </c>
      <c r="D80" t="s">
        <v>0</v>
      </c>
      <c r="E80" s="13">
        <v>0</v>
      </c>
      <c r="F80" t="s">
        <v>1</v>
      </c>
    </row>
    <row r="81" spans="1:6" ht="12.75">
      <c r="A81" t="s">
        <v>17</v>
      </c>
      <c r="B81" t="s">
        <v>18</v>
      </c>
      <c r="C81" t="s">
        <v>19</v>
      </c>
      <c r="D81" t="s">
        <v>2</v>
      </c>
      <c r="E81" s="13">
        <v>15.72</v>
      </c>
      <c r="F81" t="s">
        <v>3</v>
      </c>
    </row>
    <row r="82" spans="1:6" ht="12.75">
      <c r="A82" t="s">
        <v>17</v>
      </c>
      <c r="B82" t="s">
        <v>18</v>
      </c>
      <c r="C82" t="s">
        <v>19</v>
      </c>
      <c r="D82" t="s">
        <v>4</v>
      </c>
      <c r="E82" s="13">
        <v>27680</v>
      </c>
      <c r="F82" t="s">
        <v>118</v>
      </c>
    </row>
    <row r="83" spans="1:6" ht="12.75">
      <c r="A83" t="s">
        <v>17</v>
      </c>
      <c r="B83" t="s">
        <v>18</v>
      </c>
      <c r="C83" t="s">
        <v>19</v>
      </c>
      <c r="D83" t="s">
        <v>161</v>
      </c>
      <c r="E83" s="13">
        <v>65.03</v>
      </c>
      <c r="F83" t="s">
        <v>3</v>
      </c>
    </row>
    <row r="84" spans="1:6" ht="12.75">
      <c r="A84" t="s">
        <v>17</v>
      </c>
      <c r="B84" t="s">
        <v>18</v>
      </c>
      <c r="C84" t="s">
        <v>19</v>
      </c>
      <c r="D84" t="s">
        <v>162</v>
      </c>
      <c r="E84" s="13">
        <v>0</v>
      </c>
      <c r="F84" t="s">
        <v>163</v>
      </c>
    </row>
    <row r="85" spans="1:6" ht="12.75">
      <c r="A85" t="s">
        <v>17</v>
      </c>
      <c r="B85" t="s">
        <v>18</v>
      </c>
      <c r="C85" t="s">
        <v>19</v>
      </c>
      <c r="D85" t="s">
        <v>164</v>
      </c>
      <c r="E85" s="13">
        <v>0</v>
      </c>
      <c r="F85" t="s">
        <v>165</v>
      </c>
    </row>
    <row r="86" spans="1:6" ht="12.75">
      <c r="A86" t="s">
        <v>17</v>
      </c>
      <c r="B86" t="s">
        <v>18</v>
      </c>
      <c r="C86" t="s">
        <v>19</v>
      </c>
      <c r="D86" t="s">
        <v>166</v>
      </c>
      <c r="E86" s="13">
        <v>2.965</v>
      </c>
      <c r="F86" t="s">
        <v>1</v>
      </c>
    </row>
    <row r="88" spans="1:6" ht="12.75">
      <c r="A88" t="s">
        <v>17</v>
      </c>
      <c r="B88" t="s">
        <v>20</v>
      </c>
      <c r="C88" t="s">
        <v>21</v>
      </c>
      <c r="D88" t="s">
        <v>146</v>
      </c>
      <c r="E88" s="13">
        <v>0</v>
      </c>
      <c r="F88" t="s">
        <v>147</v>
      </c>
    </row>
    <row r="89" spans="1:6" ht="12.75">
      <c r="A89" t="s">
        <v>17</v>
      </c>
      <c r="B89" t="s">
        <v>20</v>
      </c>
      <c r="C89" t="s">
        <v>21</v>
      </c>
      <c r="D89" t="s">
        <v>116</v>
      </c>
      <c r="E89" s="13">
        <v>0</v>
      </c>
      <c r="F89" t="s">
        <v>147</v>
      </c>
    </row>
    <row r="90" spans="1:6" ht="12.75">
      <c r="A90" t="s">
        <v>17</v>
      </c>
      <c r="B90" t="s">
        <v>20</v>
      </c>
      <c r="C90" t="s">
        <v>21</v>
      </c>
      <c r="D90" t="s">
        <v>117</v>
      </c>
      <c r="E90" s="13">
        <v>89300</v>
      </c>
      <c r="F90" t="s">
        <v>118</v>
      </c>
    </row>
    <row r="91" spans="1:6" ht="12.75">
      <c r="A91" t="s">
        <v>17</v>
      </c>
      <c r="B91" t="s">
        <v>20</v>
      </c>
      <c r="C91" t="s">
        <v>21</v>
      </c>
      <c r="D91" t="s">
        <v>119</v>
      </c>
      <c r="E91" s="13">
        <v>0</v>
      </c>
      <c r="F91" t="s">
        <v>147</v>
      </c>
    </row>
    <row r="92" spans="1:6" ht="12.75">
      <c r="A92" t="s">
        <v>17</v>
      </c>
      <c r="B92" t="s">
        <v>20</v>
      </c>
      <c r="C92" t="s">
        <v>21</v>
      </c>
      <c r="D92" t="s">
        <v>0</v>
      </c>
      <c r="E92" s="13">
        <v>0</v>
      </c>
      <c r="F92" t="s">
        <v>1</v>
      </c>
    </row>
    <row r="93" spans="1:6" ht="12.75">
      <c r="A93" t="s">
        <v>17</v>
      </c>
      <c r="B93" t="s">
        <v>20</v>
      </c>
      <c r="C93" t="s">
        <v>21</v>
      </c>
      <c r="D93" t="s">
        <v>2</v>
      </c>
      <c r="E93" s="13">
        <v>15.55</v>
      </c>
      <c r="F93" t="s">
        <v>3</v>
      </c>
    </row>
    <row r="94" spans="1:6" ht="12.75">
      <c r="A94" t="s">
        <v>17</v>
      </c>
      <c r="B94" t="s">
        <v>20</v>
      </c>
      <c r="C94" t="s">
        <v>21</v>
      </c>
      <c r="D94" t="s">
        <v>4</v>
      </c>
      <c r="E94" s="13">
        <v>27650</v>
      </c>
      <c r="F94" t="s">
        <v>118</v>
      </c>
    </row>
    <row r="95" spans="1:6" ht="12.75">
      <c r="A95" t="s">
        <v>17</v>
      </c>
      <c r="B95" t="s">
        <v>20</v>
      </c>
      <c r="C95" t="s">
        <v>21</v>
      </c>
      <c r="D95" t="s">
        <v>161</v>
      </c>
      <c r="E95" s="13">
        <v>64.96</v>
      </c>
      <c r="F95" t="s">
        <v>3</v>
      </c>
    </row>
    <row r="96" spans="1:6" ht="12.75">
      <c r="A96" t="s">
        <v>17</v>
      </c>
      <c r="B96" t="s">
        <v>20</v>
      </c>
      <c r="C96" t="s">
        <v>21</v>
      </c>
      <c r="D96" t="s">
        <v>162</v>
      </c>
      <c r="E96" s="13">
        <v>0</v>
      </c>
      <c r="F96" t="s">
        <v>163</v>
      </c>
    </row>
    <row r="97" spans="1:6" ht="12.75">
      <c r="A97" t="s">
        <v>17</v>
      </c>
      <c r="B97" t="s">
        <v>20</v>
      </c>
      <c r="C97" t="s">
        <v>21</v>
      </c>
      <c r="D97" t="s">
        <v>164</v>
      </c>
      <c r="E97" s="13">
        <v>0</v>
      </c>
      <c r="F97" t="s">
        <v>165</v>
      </c>
    </row>
    <row r="98" spans="1:6" ht="12.75">
      <c r="A98" t="s">
        <v>17</v>
      </c>
      <c r="B98" t="s">
        <v>20</v>
      </c>
      <c r="C98" t="s">
        <v>21</v>
      </c>
      <c r="D98" t="s">
        <v>166</v>
      </c>
      <c r="E98" s="13">
        <v>2.666</v>
      </c>
      <c r="F98" t="s">
        <v>1</v>
      </c>
    </row>
    <row r="100" spans="1:6" ht="12.75">
      <c r="A100" t="s">
        <v>17</v>
      </c>
      <c r="B100" t="s">
        <v>22</v>
      </c>
      <c r="C100" t="s">
        <v>23</v>
      </c>
      <c r="D100" t="s">
        <v>146</v>
      </c>
      <c r="E100" s="13">
        <v>0</v>
      </c>
      <c r="F100" t="s">
        <v>147</v>
      </c>
    </row>
    <row r="101" spans="1:6" ht="12.75">
      <c r="A101" t="s">
        <v>17</v>
      </c>
      <c r="B101" t="s">
        <v>22</v>
      </c>
      <c r="C101" t="s">
        <v>23</v>
      </c>
      <c r="D101" t="s">
        <v>116</v>
      </c>
      <c r="E101" s="13">
        <v>0</v>
      </c>
      <c r="F101" t="s">
        <v>147</v>
      </c>
    </row>
    <row r="102" spans="1:6" ht="12.75">
      <c r="A102" t="s">
        <v>17</v>
      </c>
      <c r="B102" t="s">
        <v>22</v>
      </c>
      <c r="C102" t="s">
        <v>23</v>
      </c>
      <c r="D102" t="s">
        <v>117</v>
      </c>
      <c r="E102" s="13">
        <v>0</v>
      </c>
      <c r="F102" t="s">
        <v>118</v>
      </c>
    </row>
    <row r="103" spans="1:6" ht="12.75">
      <c r="A103" t="s">
        <v>17</v>
      </c>
      <c r="B103" t="s">
        <v>22</v>
      </c>
      <c r="C103" t="s">
        <v>23</v>
      </c>
      <c r="D103" t="s">
        <v>119</v>
      </c>
      <c r="E103" s="13">
        <v>0</v>
      </c>
      <c r="F103" t="s">
        <v>147</v>
      </c>
    </row>
    <row r="104" spans="1:6" ht="12.75">
      <c r="A104" t="s">
        <v>17</v>
      </c>
      <c r="B104" t="s">
        <v>22</v>
      </c>
      <c r="C104" t="s">
        <v>23</v>
      </c>
      <c r="D104" t="s">
        <v>0</v>
      </c>
      <c r="E104" s="13">
        <v>0</v>
      </c>
      <c r="F104" t="s">
        <v>1</v>
      </c>
    </row>
    <row r="105" spans="1:6" ht="12.75">
      <c r="A105" t="s">
        <v>17</v>
      </c>
      <c r="B105" t="s">
        <v>22</v>
      </c>
      <c r="C105" t="s">
        <v>23</v>
      </c>
      <c r="D105" t="s">
        <v>2</v>
      </c>
      <c r="E105" s="13">
        <v>0</v>
      </c>
      <c r="F105" t="s">
        <v>3</v>
      </c>
    </row>
    <row r="106" spans="1:6" ht="12.75">
      <c r="A106" t="s">
        <v>17</v>
      </c>
      <c r="B106" t="s">
        <v>22</v>
      </c>
      <c r="C106" t="s">
        <v>23</v>
      </c>
      <c r="D106" t="s">
        <v>4</v>
      </c>
      <c r="E106" s="13">
        <v>0</v>
      </c>
      <c r="F106" t="s">
        <v>118</v>
      </c>
    </row>
    <row r="107" spans="1:6" ht="12.75">
      <c r="A107" t="s">
        <v>17</v>
      </c>
      <c r="B107" t="s">
        <v>22</v>
      </c>
      <c r="C107" t="s">
        <v>23</v>
      </c>
      <c r="D107" t="s">
        <v>161</v>
      </c>
      <c r="E107" s="13">
        <v>0</v>
      </c>
      <c r="F107" t="s">
        <v>3</v>
      </c>
    </row>
    <row r="108" spans="1:6" ht="12.75">
      <c r="A108" t="s">
        <v>17</v>
      </c>
      <c r="B108" t="s">
        <v>22</v>
      </c>
      <c r="C108" t="s">
        <v>23</v>
      </c>
      <c r="D108" t="s">
        <v>162</v>
      </c>
      <c r="E108" s="13">
        <v>0</v>
      </c>
      <c r="F108" t="s">
        <v>163</v>
      </c>
    </row>
    <row r="109" spans="1:6" ht="12.75">
      <c r="A109" t="s">
        <v>17</v>
      </c>
      <c r="B109" t="s">
        <v>22</v>
      </c>
      <c r="C109" t="s">
        <v>23</v>
      </c>
      <c r="D109" t="s">
        <v>164</v>
      </c>
      <c r="E109" s="13">
        <v>0</v>
      </c>
      <c r="F109" t="s">
        <v>165</v>
      </c>
    </row>
    <row r="110" spans="1:6" ht="12.75">
      <c r="A110" t="s">
        <v>17</v>
      </c>
      <c r="B110" t="s">
        <v>22</v>
      </c>
      <c r="C110" t="s">
        <v>23</v>
      </c>
      <c r="D110" t="s">
        <v>166</v>
      </c>
      <c r="E110" s="13">
        <v>0</v>
      </c>
      <c r="F110" t="s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Warnock</dc:creator>
  <cp:keywords/>
  <dc:description/>
  <cp:lastModifiedBy>Andrew Warnock</cp:lastModifiedBy>
  <dcterms:created xsi:type="dcterms:W3CDTF">2008-02-12T03:38:30Z</dcterms:created>
  <dcterms:modified xsi:type="dcterms:W3CDTF">2013-04-04T20:30:51Z</dcterms:modified>
  <cp:category/>
  <cp:version/>
  <cp:contentType/>
  <cp:contentStatus/>
</cp:coreProperties>
</file>